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Data\Pangaea\CGS\2024Severence\"/>
    </mc:Choice>
  </mc:AlternateContent>
  <xr:revisionPtr revIDLastSave="0" documentId="8_{30194BBB-A015-4E8A-8EDF-7F31CA31C2EB}" xr6:coauthVersionLast="47" xr6:coauthVersionMax="47" xr10:uidLastSave="{00000000-0000-0000-0000-000000000000}"/>
  <bookViews>
    <workbookView xWindow="-28530" yWindow="1845" windowWidth="27855" windowHeight="157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6" i="1" l="1"/>
  <c r="L36" i="1"/>
  <c r="L33" i="1"/>
  <c r="L30" i="1"/>
  <c r="L27" i="1"/>
  <c r="L26" i="1"/>
  <c r="L25" i="1"/>
  <c r="L15" i="1"/>
  <c r="L14" i="1"/>
  <c r="L13" i="1"/>
  <c r="L12" i="1"/>
  <c r="L6" i="1"/>
  <c r="A2" i="1"/>
</calcChain>
</file>

<file path=xl/sharedStrings.xml><?xml version="1.0" encoding="utf-8"?>
<sst xmlns="http://schemas.openxmlformats.org/spreadsheetml/2006/main" count="327" uniqueCount="193">
  <si>
    <t>Geologic Names Check report: OF-24-03D_Severance.gdb\DescriptionOfMapUnits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</si>
  <si>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</si>
  <si>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</si>
  <si>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</si>
  <si>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</si>
  <si>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</si>
  <si>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</si>
  <si>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</si>
  <si>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</si>
  <si>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</si>
  <si>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</si>
  <si>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</si>
  <si>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</si>
  <si>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</si>
  <si>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</si>
  <si>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</si>
  <si>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</si>
  <si>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</si>
  <si>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</t>
  </si>
  <si>
    <t>DMU HEADER</t>
  </si>
  <si>
    <t>DESCRIPTION OF MAP UNITS</t>
  </si>
  <si>
    <t>CO</t>
  </si>
  <si>
    <t>15425</t>
  </si>
  <si>
    <t>Map</t>
  </si>
  <si>
    <t>Map Beds</t>
  </si>
  <si>
    <t>Miocene</t>
  </si>
  <si>
    <t>CI</t>
  </si>
  <si>
    <t>no</t>
  </si>
  <si>
    <t>01-a</t>
  </si>
  <si>
    <t>Map Formation</t>
  </si>
  <si>
    <t>01-01</t>
  </si>
  <si>
    <t>DMU SUMMARY</t>
  </si>
  <si>
    <t>02</t>
  </si>
  <si>
    <t>SURFICIAL DEPOSITS HEADER</t>
  </si>
  <si>
    <t>SURFICIAL DEPOSITS</t>
  </si>
  <si>
    <t>02-01</t>
  </si>
  <si>
    <t>HUMAN-MADE DEPOSIT HEADER</t>
  </si>
  <si>
    <t>HUMAN-MADE DEPOSITS</t>
  </si>
  <si>
    <t>02-01-01</t>
  </si>
  <si>
    <t>af</t>
  </si>
  <si>
    <t>Artificial Fill</t>
  </si>
  <si>
    <t>uppermost Holocene</t>
  </si>
  <si>
    <t>02-02</t>
  </si>
  <si>
    <t>EOLIAN DEPOSITS HEADER</t>
  </si>
  <si>
    <t>EOLIAN DEPOSITS</t>
  </si>
  <si>
    <t>16509</t>
  </si>
  <si>
    <t>Eolian</t>
  </si>
  <si>
    <t>No current usage. (†Eolian Limestone (VT) replaced with Stockbridge Limestone, which has priority.  See Stockbridge.)</t>
  </si>
  <si>
    <t>Cambrian and Ordovician</t>
  </si>
  <si>
    <t>02-02-a</t>
  </si>
  <si>
    <t>16667</t>
  </si>
  <si>
    <t>No current usage. (†Eolian Limestone Member of Pueblo Formation of Cisco Group (TX) is considered same as Stockwether Limestone Member of Pueblo Formation.  See Stockwether.)</t>
  </si>
  <si>
    <t>Late Pennsylvanian (Virgilian) to early Permian (Wolfcampian)</t>
  </si>
  <si>
    <t>02-02-02</t>
  </si>
  <si>
    <t>Qe</t>
  </si>
  <si>
    <t>Eolian Sediment</t>
  </si>
  <si>
    <t>Holocene to Upper Pleistocene</t>
  </si>
  <si>
    <t>02-02-02-a</t>
  </si>
  <si>
    <t>02-03</t>
  </si>
  <si>
    <t>ALLUVIAL DEPOSITS HEADER</t>
  </si>
  <si>
    <t>ALLUVIAL DEPOSITS</t>
  </si>
  <si>
    <t>02-03-01</t>
  </si>
  <si>
    <t>Qa</t>
  </si>
  <si>
    <t>Alluvium, undivided</t>
  </si>
  <si>
    <t>Holocene</t>
  </si>
  <si>
    <t>02-03-02</t>
  </si>
  <si>
    <t>Qg1</t>
  </si>
  <si>
    <t>Gravel deposit one</t>
  </si>
  <si>
    <t>Middle Pleistocene?</t>
  </si>
  <si>
    <t>02-03-03</t>
  </si>
  <si>
    <t>Qg2</t>
  </si>
  <si>
    <t>Gravel deposit two</t>
  </si>
  <si>
    <t>Middle Pleistocene</t>
  </si>
  <si>
    <t>02-03-04</t>
  </si>
  <si>
    <t>Qg</t>
  </si>
  <si>
    <t>Gravel undivided</t>
  </si>
  <si>
    <t>02-03-05</t>
  </si>
  <si>
    <t>Qcs</t>
  </si>
  <si>
    <t>Colluvium and sheetwash deposits, undivided</t>
  </si>
  <si>
    <t>02-03-06</t>
  </si>
  <si>
    <t>Qcso</t>
  </si>
  <si>
    <t>Old colluvium and sheetwash deposits, undivided</t>
  </si>
  <si>
    <t>Upper Pleistocene</t>
  </si>
  <si>
    <t>02-03-07</t>
  </si>
  <si>
    <t>Qu</t>
  </si>
  <si>
    <t>Quaternary undivided</t>
  </si>
  <si>
    <t>Holocene to Pleistocene</t>
  </si>
  <si>
    <t>03</t>
  </si>
  <si>
    <t>BEDROCK GEOLOGY HEADER</t>
  </si>
  <si>
    <t>BEDROCK GEOLOGY</t>
  </si>
  <si>
    <t>03-01</t>
  </si>
  <si>
    <t>PENbh</t>
  </si>
  <si>
    <t>Conglomeratic Sandstone of Black Hollow Reservoir</t>
  </si>
  <si>
    <t>Upper Cretaceous (Paleogene?)</t>
  </si>
  <si>
    <t>16683</t>
  </si>
  <si>
    <t>Black</t>
  </si>
  <si>
    <t>No current usage. (†Black shale [informal] (AL,AR,GA,IL,IN,KY,MI,MO,NY,OH,OK,TN,VA), a descriptive term applied in early reports.  Now known to be several formations.)</t>
  </si>
  <si>
    <t>Devonian and Mississippian</t>
  </si>
  <si>
    <t>03-02</t>
  </si>
  <si>
    <t>Kl</t>
  </si>
  <si>
    <t>Laramie Formation</t>
  </si>
  <si>
    <t>Upper Cretaceous</t>
  </si>
  <si>
    <t>9267</t>
  </si>
  <si>
    <t>Laramie</t>
  </si>
  <si>
    <t>Laramie Formation (CO*-restricted to Denver basin)</t>
  </si>
  <si>
    <t>Late Cretaceous (Campanian to Maastrichtian)*</t>
  </si>
  <si>
    <t>03-02-a</t>
  </si>
  <si>
    <t>9268</t>
  </si>
  <si>
    <t>Laramie anorthosite complex [informal]</t>
  </si>
  <si>
    <t>Mesoproterozoic**</t>
  </si>
  <si>
    <t>WY</t>
  </si>
  <si>
    <t>03-02-b</t>
  </si>
  <si>
    <t>Laramie Anorthosite [informal]</t>
  </si>
  <si>
    <t>03-02-c</t>
  </si>
  <si>
    <t>Also called Laramie anorthosite-syenite complex (informal) in some reports.</t>
  </si>
  <si>
    <t>03-03</t>
  </si>
  <si>
    <t>Kfh</t>
  </si>
  <si>
    <t>Fox Hills Sandstone</t>
  </si>
  <si>
    <t>8187</t>
  </si>
  <si>
    <t>Fox Hills</t>
  </si>
  <si>
    <t>Late Cretaceous (Maastrichtian)*</t>
  </si>
  <si>
    <t>CO, MT, ND, SD, WY</t>
  </si>
  <si>
    <t>yes</t>
  </si>
  <si>
    <t>03-03-a</t>
  </si>
  <si>
    <t>Fox Hills Formation</t>
  </si>
  <si>
    <t>ND, SD, WY</t>
  </si>
  <si>
    <t>03-03-b</t>
  </si>
  <si>
    <t>Fox Hills Formation of Montana Group</t>
  </si>
  <si>
    <t>MT, ND</t>
  </si>
  <si>
    <t>03-04</t>
  </si>
  <si>
    <t>Kp</t>
  </si>
  <si>
    <t>Pierre Shale</t>
  </si>
  <si>
    <t>9624</t>
  </si>
  <si>
    <t>Pierre</t>
  </si>
  <si>
    <t>CO, KS, MN, NE, NM, ND, SD, WY</t>
  </si>
  <si>
    <t>03-04-a</t>
  </si>
  <si>
    <t>Pierre Shale of Montana Group</t>
  </si>
  <si>
    <t>KS, MT, ND, SD</t>
  </si>
  <si>
    <t>03-04-b</t>
  </si>
  <si>
    <t>Called Fort Pierre a very long time ago.</t>
  </si>
  <si>
    <t>03-05</t>
  </si>
  <si>
    <t>Kn</t>
  </si>
  <si>
    <t>Niobrara Formation</t>
  </si>
  <si>
    <t>9529</t>
  </si>
  <si>
    <t>Niobrara</t>
  </si>
  <si>
    <t>Late Cretaceous (Turonian to Campanian)*</t>
  </si>
  <si>
    <t>MN, MT</t>
  </si>
  <si>
    <t>03-05-a</t>
  </si>
  <si>
    <t>Niobrara Formation of Colorado Group</t>
  </si>
  <si>
    <t>CO, KS, NE, NM, ND, SD, WY</t>
  </si>
  <si>
    <t>03-05-b</t>
  </si>
  <si>
    <t>Niobrara Shale of Colorado Group</t>
  </si>
  <si>
    <t>03-05-c</t>
  </si>
  <si>
    <t>Niobrara Chalk of Colorado Group</t>
  </si>
  <si>
    <t>KS</t>
  </si>
  <si>
    <t>03-05-d</t>
  </si>
  <si>
    <t>Niobrara Marl of Colorado Group</t>
  </si>
  <si>
    <t>SD</t>
  </si>
  <si>
    <t>03-05-e</t>
  </si>
  <si>
    <t>Niobrara Marl</t>
  </si>
  <si>
    <t>03-05-f</t>
  </si>
  <si>
    <t>Niobrara Limestone (recognized locally in CO*,SD*,WY*)</t>
  </si>
  <si>
    <t>03-05-g</t>
  </si>
  <si>
    <t>Niobrara Member of Cody Shale</t>
  </si>
  <si>
    <t>MT, WY</t>
  </si>
  <si>
    <t>03-05-h</t>
  </si>
  <si>
    <t>Niobrara Member of Colorado Shale</t>
  </si>
  <si>
    <t>MT</t>
  </si>
  <si>
    <t>03-05-i</t>
  </si>
  <si>
    <t>Niobrara Member of Mancos Shale</t>
  </si>
  <si>
    <t>CO, NM</t>
  </si>
  <si>
    <t>03-06</t>
  </si>
  <si>
    <t>Kcgg</t>
  </si>
  <si>
    <t>Colorado Group</t>
  </si>
  <si>
    <t>7668</t>
  </si>
  <si>
    <t>Colorado</t>
  </si>
  <si>
    <t>late Early to early Late Cretaceous (Albian to Cenomanian)*</t>
  </si>
  <si>
    <t>CO, IA, KS, MN, MT, NE, NM, ND, OK, SD, UT, WY</t>
  </si>
  <si>
    <t>03-06-a</t>
  </si>
  <si>
    <t>Colorado Shale</t>
  </si>
  <si>
    <t>MT, NM, WY</t>
  </si>
  <si>
    <t>03-06-b</t>
  </si>
  <si>
    <t>Colorado Formation</t>
  </si>
  <si>
    <t>ID, MT, TX, UT, WY</t>
  </si>
  <si>
    <t>03-06-c</t>
  </si>
  <si>
    <t>(†Colorado Shale or †Colorado Formation not used by the CO Geol. Survey.)</t>
  </si>
  <si>
    <t>03-07</t>
  </si>
  <si>
    <t>Bedrock</t>
  </si>
  <si>
    <t>Bedrock undivided</t>
  </si>
  <si>
    <t>Paleogene to upper Cretaceous</t>
  </si>
  <si>
    <t>04</t>
  </si>
  <si>
    <t>Water</t>
  </si>
  <si>
    <t>quadrangle is within the Denver Basin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</si>
</sst>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2" fillId="3" borderId="1" xfId="0" applyFont="1" applyFill="1" applyBorder="1"/>
    <xf numFmtId="0" fontId="0" fillId="4" borderId="1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1"/>
  <sheetViews>
    <sheetView tabSelected="1" topLeftCell="D1" workbookViewId="0">
      <pane ySplit="2" topLeftCell="A3" activePane="bottomLeft" state="frozen"/>
      <selection pane="bottomLeft" activeCell="D46" sqref="A46:XFD46"/>
    </sheetView>
  </sheetViews>
  <sheetFormatPr defaultRowHeight="14.5" x14ac:dyDescent="0.35"/>
  <cols>
    <col min="1" max="8" width="15" customWidth="1"/>
    <col min="9" max="9" width="36.81640625" customWidth="1"/>
    <col min="10" max="17" width="15" customWidth="1"/>
  </cols>
  <sheetData>
    <row r="1" spans="1:17" x14ac:dyDescent="0.35">
      <c r="A1" s="1" t="s">
        <v>0</v>
      </c>
    </row>
    <row r="2" spans="1:17" x14ac:dyDescent="0.3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35">
      <c r="A3" s="3"/>
    </row>
    <row r="4" spans="1:17" x14ac:dyDescent="0.35">
      <c r="A4" s="15" t="s">
        <v>1</v>
      </c>
      <c r="B4" s="16"/>
      <c r="C4" s="16"/>
      <c r="D4" s="16"/>
      <c r="E4" s="16"/>
      <c r="F4" s="16"/>
      <c r="G4" s="17" t="s">
        <v>2</v>
      </c>
      <c r="H4" s="18"/>
      <c r="I4" s="18"/>
      <c r="J4" s="18"/>
      <c r="K4" s="18"/>
      <c r="L4" s="18"/>
      <c r="M4" s="13" t="s">
        <v>3</v>
      </c>
      <c r="N4" s="14"/>
      <c r="O4" s="14"/>
      <c r="P4" s="14"/>
      <c r="Q4" s="14"/>
    </row>
    <row r="5" spans="1:17" x14ac:dyDescent="0.35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35">
      <c r="A6" s="8" t="s">
        <v>18</v>
      </c>
      <c r="B6" s="9"/>
      <c r="C6" s="9" t="s">
        <v>19</v>
      </c>
      <c r="D6" s="9" t="s">
        <v>20</v>
      </c>
      <c r="E6" s="9"/>
      <c r="F6" s="9" t="s">
        <v>21</v>
      </c>
      <c r="G6" s="10" t="s">
        <v>22</v>
      </c>
      <c r="H6" s="10" t="s">
        <v>23</v>
      </c>
      <c r="I6" s="10" t="s">
        <v>24</v>
      </c>
      <c r="J6" s="10" t="s">
        <v>25</v>
      </c>
      <c r="K6" s="10" t="s">
        <v>26</v>
      </c>
      <c r="L6" s="11" t="str">
        <f>HYPERLINK("https://ngmdb.usgs.gov/Geolex/Units/Map_15425.html", "https://ngmdb.usgs.gov/Geolex/Units/Map_15425.html")</f>
        <v>https://ngmdb.usgs.gov/Geolex/Units/Map_15425.html</v>
      </c>
      <c r="M6" s="12" t="s">
        <v>27</v>
      </c>
      <c r="N6" s="12"/>
      <c r="O6" s="12"/>
      <c r="P6" s="12"/>
      <c r="Q6" s="12"/>
    </row>
    <row r="7" spans="1:17" x14ac:dyDescent="0.35">
      <c r="A7" s="8" t="s">
        <v>28</v>
      </c>
      <c r="B7" s="9"/>
      <c r="C7" s="9"/>
      <c r="D7" s="9"/>
      <c r="E7" s="9"/>
      <c r="F7" s="9"/>
      <c r="G7" s="10"/>
      <c r="H7" s="10"/>
      <c r="I7" s="10" t="s">
        <v>29</v>
      </c>
      <c r="J7" s="10" t="s">
        <v>25</v>
      </c>
      <c r="K7" s="10" t="s">
        <v>26</v>
      </c>
      <c r="L7" s="10"/>
      <c r="M7" s="12" t="s">
        <v>27</v>
      </c>
      <c r="N7" s="12"/>
      <c r="O7" s="12"/>
      <c r="P7" s="12"/>
      <c r="Q7" s="12"/>
    </row>
    <row r="8" spans="1:17" x14ac:dyDescent="0.35">
      <c r="A8" s="8" t="s">
        <v>30</v>
      </c>
      <c r="B8" s="9"/>
      <c r="C8" s="9" t="s">
        <v>31</v>
      </c>
      <c r="D8" s="9" t="s">
        <v>31</v>
      </c>
      <c r="E8" s="9"/>
      <c r="F8" s="9" t="s">
        <v>21</v>
      </c>
      <c r="G8" s="10"/>
      <c r="H8" s="10"/>
      <c r="I8" s="10"/>
      <c r="J8" s="10"/>
      <c r="K8" s="10"/>
      <c r="L8" s="10"/>
      <c r="M8" s="12" t="s">
        <v>27</v>
      </c>
      <c r="N8" s="12"/>
      <c r="O8" s="12"/>
      <c r="P8" s="12"/>
      <c r="Q8" s="12"/>
    </row>
    <row r="9" spans="1:17" x14ac:dyDescent="0.35">
      <c r="A9" s="8" t="s">
        <v>32</v>
      </c>
      <c r="B9" s="9"/>
      <c r="C9" s="9" t="s">
        <v>33</v>
      </c>
      <c r="D9" s="9" t="s">
        <v>34</v>
      </c>
      <c r="E9" s="9"/>
      <c r="F9" s="9" t="s">
        <v>21</v>
      </c>
      <c r="G9" s="10"/>
      <c r="H9" s="10"/>
      <c r="I9" s="10"/>
      <c r="J9" s="10"/>
      <c r="K9" s="10"/>
      <c r="L9" s="10"/>
      <c r="M9" s="12" t="s">
        <v>27</v>
      </c>
      <c r="N9" s="12"/>
      <c r="O9" s="12"/>
      <c r="P9" s="12"/>
      <c r="Q9" s="12"/>
    </row>
    <row r="10" spans="1:17" x14ac:dyDescent="0.35">
      <c r="A10" s="8" t="s">
        <v>35</v>
      </c>
      <c r="B10" s="9"/>
      <c r="C10" s="9" t="s">
        <v>36</v>
      </c>
      <c r="D10" s="9" t="s">
        <v>37</v>
      </c>
      <c r="E10" s="9"/>
      <c r="F10" s="9" t="s">
        <v>21</v>
      </c>
      <c r="G10" s="10"/>
      <c r="H10" s="10"/>
      <c r="I10" s="10"/>
      <c r="J10" s="10"/>
      <c r="K10" s="10"/>
      <c r="L10" s="10"/>
      <c r="M10" s="12" t="s">
        <v>27</v>
      </c>
      <c r="N10" s="12"/>
      <c r="O10" s="12"/>
      <c r="P10" s="12"/>
      <c r="Q10" s="12"/>
    </row>
    <row r="11" spans="1:17" x14ac:dyDescent="0.35">
      <c r="A11" s="8" t="s">
        <v>38</v>
      </c>
      <c r="B11" s="9" t="s">
        <v>39</v>
      </c>
      <c r="C11" s="9" t="s">
        <v>40</v>
      </c>
      <c r="D11" s="9" t="s">
        <v>40</v>
      </c>
      <c r="E11" s="9" t="s">
        <v>41</v>
      </c>
      <c r="F11" s="9" t="s">
        <v>21</v>
      </c>
      <c r="G11" s="10"/>
      <c r="H11" s="10"/>
      <c r="I11" s="10"/>
      <c r="J11" s="10"/>
      <c r="K11" s="10"/>
      <c r="L11" s="10"/>
      <c r="M11" s="12" t="s">
        <v>27</v>
      </c>
      <c r="N11" s="12"/>
      <c r="O11" s="12"/>
      <c r="P11" s="12"/>
      <c r="Q11" s="12"/>
    </row>
    <row r="12" spans="1:17" x14ac:dyDescent="0.35">
      <c r="A12" s="8" t="s">
        <v>42</v>
      </c>
      <c r="B12" s="9"/>
      <c r="C12" s="9" t="s">
        <v>43</v>
      </c>
      <c r="D12" s="9" t="s">
        <v>44</v>
      </c>
      <c r="E12" s="9"/>
      <c r="F12" s="9" t="s">
        <v>21</v>
      </c>
      <c r="G12" s="10" t="s">
        <v>45</v>
      </c>
      <c r="H12" s="10" t="s">
        <v>46</v>
      </c>
      <c r="I12" s="10" t="s">
        <v>47</v>
      </c>
      <c r="J12" s="10" t="s">
        <v>48</v>
      </c>
      <c r="K12" s="10"/>
      <c r="L12" s="11" t="str">
        <f>HYPERLINK("https://ngmdb.usgs.gov/Geolex/Units/Eolian_16509.html", "https://ngmdb.usgs.gov/Geolex/Units/Eolian_16509.html")</f>
        <v>https://ngmdb.usgs.gov/Geolex/Units/Eolian_16509.html</v>
      </c>
      <c r="M12" s="12" t="s">
        <v>27</v>
      </c>
      <c r="N12" s="12"/>
      <c r="O12" s="12"/>
      <c r="P12" s="12"/>
      <c r="Q12" s="12"/>
    </row>
    <row r="13" spans="1:17" x14ac:dyDescent="0.35">
      <c r="A13" s="8" t="s">
        <v>49</v>
      </c>
      <c r="B13" s="9"/>
      <c r="C13" s="9"/>
      <c r="D13" s="9"/>
      <c r="E13" s="9"/>
      <c r="F13" s="9"/>
      <c r="G13" s="10" t="s">
        <v>50</v>
      </c>
      <c r="H13" s="10" t="s">
        <v>46</v>
      </c>
      <c r="I13" s="10" t="s">
        <v>51</v>
      </c>
      <c r="J13" s="10" t="s">
        <v>52</v>
      </c>
      <c r="K13" s="10"/>
      <c r="L13" s="11" t="str">
        <f>HYPERLINK("https://ngmdb.usgs.gov/Geolex/Units/Eolian_16667.html", "https://ngmdb.usgs.gov/Geolex/Units/Eolian_16667.html")</f>
        <v>https://ngmdb.usgs.gov/Geolex/Units/Eolian_16667.html</v>
      </c>
      <c r="M13" s="12" t="s">
        <v>27</v>
      </c>
      <c r="N13" s="12"/>
      <c r="O13" s="12"/>
      <c r="P13" s="12"/>
      <c r="Q13" s="12"/>
    </row>
    <row r="14" spans="1:17" x14ac:dyDescent="0.35">
      <c r="A14" s="8" t="s">
        <v>53</v>
      </c>
      <c r="B14" s="9" t="s">
        <v>54</v>
      </c>
      <c r="C14" s="9" t="s">
        <v>55</v>
      </c>
      <c r="D14" s="9" t="s">
        <v>55</v>
      </c>
      <c r="E14" s="9" t="s">
        <v>56</v>
      </c>
      <c r="F14" s="9" t="s">
        <v>21</v>
      </c>
      <c r="G14" s="10" t="s">
        <v>45</v>
      </c>
      <c r="H14" s="10" t="s">
        <v>46</v>
      </c>
      <c r="I14" s="10" t="s">
        <v>47</v>
      </c>
      <c r="J14" s="10" t="s">
        <v>48</v>
      </c>
      <c r="K14" s="10"/>
      <c r="L14" s="11" t="str">
        <f>HYPERLINK("https://ngmdb.usgs.gov/Geolex/Units/Eolian_16509.html", "https://ngmdb.usgs.gov/Geolex/Units/Eolian_16509.html")</f>
        <v>https://ngmdb.usgs.gov/Geolex/Units/Eolian_16509.html</v>
      </c>
      <c r="M14" s="12" t="s">
        <v>27</v>
      </c>
      <c r="N14" s="12"/>
      <c r="O14" s="12"/>
      <c r="P14" s="12"/>
      <c r="Q14" s="12"/>
    </row>
    <row r="15" spans="1:17" x14ac:dyDescent="0.35">
      <c r="A15" s="8" t="s">
        <v>57</v>
      </c>
      <c r="B15" s="9"/>
      <c r="C15" s="9"/>
      <c r="D15" s="9"/>
      <c r="E15" s="9"/>
      <c r="F15" s="9"/>
      <c r="G15" s="10" t="s">
        <v>50</v>
      </c>
      <c r="H15" s="10" t="s">
        <v>46</v>
      </c>
      <c r="I15" s="10" t="s">
        <v>51</v>
      </c>
      <c r="J15" s="10" t="s">
        <v>52</v>
      </c>
      <c r="K15" s="10"/>
      <c r="L15" s="11" t="str">
        <f>HYPERLINK("https://ngmdb.usgs.gov/Geolex/Units/Eolian_16667.html", "https://ngmdb.usgs.gov/Geolex/Units/Eolian_16667.html")</f>
        <v>https://ngmdb.usgs.gov/Geolex/Units/Eolian_16667.html</v>
      </c>
      <c r="M15" s="12" t="s">
        <v>27</v>
      </c>
      <c r="N15" s="12"/>
      <c r="O15" s="12"/>
      <c r="P15" s="12"/>
      <c r="Q15" s="12"/>
    </row>
    <row r="16" spans="1:17" x14ac:dyDescent="0.35">
      <c r="A16" s="8" t="s">
        <v>58</v>
      </c>
      <c r="B16" s="9"/>
      <c r="C16" s="9" t="s">
        <v>59</v>
      </c>
      <c r="D16" s="9" t="s">
        <v>60</v>
      </c>
      <c r="E16" s="9"/>
      <c r="F16" s="9" t="s">
        <v>21</v>
      </c>
      <c r="G16" s="10"/>
      <c r="H16" s="10"/>
      <c r="I16" s="10"/>
      <c r="J16" s="10"/>
      <c r="K16" s="10"/>
      <c r="L16" s="10"/>
      <c r="M16" s="12" t="s">
        <v>27</v>
      </c>
      <c r="N16" s="12"/>
      <c r="O16" s="12"/>
      <c r="P16" s="12"/>
      <c r="Q16" s="12"/>
    </row>
    <row r="17" spans="1:17" x14ac:dyDescent="0.35">
      <c r="A17" s="8" t="s">
        <v>61</v>
      </c>
      <c r="B17" s="9" t="s">
        <v>62</v>
      </c>
      <c r="C17" s="9" t="s">
        <v>63</v>
      </c>
      <c r="D17" s="9" t="s">
        <v>63</v>
      </c>
      <c r="E17" s="9" t="s">
        <v>64</v>
      </c>
      <c r="F17" s="9" t="s">
        <v>21</v>
      </c>
      <c r="G17" s="10"/>
      <c r="H17" s="10"/>
      <c r="I17" s="10"/>
      <c r="J17" s="10"/>
      <c r="K17" s="10"/>
      <c r="L17" s="10"/>
      <c r="M17" s="12" t="s">
        <v>27</v>
      </c>
      <c r="N17" s="12"/>
      <c r="O17" s="12"/>
      <c r="P17" s="12"/>
      <c r="Q17" s="12"/>
    </row>
    <row r="18" spans="1:17" x14ac:dyDescent="0.35">
      <c r="A18" s="8" t="s">
        <v>65</v>
      </c>
      <c r="B18" s="9" t="s">
        <v>66</v>
      </c>
      <c r="C18" s="9" t="s">
        <v>67</v>
      </c>
      <c r="D18" s="9" t="s">
        <v>67</v>
      </c>
      <c r="E18" s="9" t="s">
        <v>68</v>
      </c>
      <c r="F18" s="9" t="s">
        <v>21</v>
      </c>
      <c r="G18" s="10"/>
      <c r="H18" s="10"/>
      <c r="I18" s="10"/>
      <c r="J18" s="10"/>
      <c r="K18" s="10"/>
      <c r="L18" s="10"/>
      <c r="M18" s="12" t="s">
        <v>27</v>
      </c>
      <c r="N18" s="12"/>
      <c r="O18" s="12"/>
      <c r="P18" s="12"/>
      <c r="Q18" s="12"/>
    </row>
    <row r="19" spans="1:17" x14ac:dyDescent="0.35">
      <c r="A19" s="8" t="s">
        <v>69</v>
      </c>
      <c r="B19" s="9" t="s">
        <v>70</v>
      </c>
      <c r="C19" s="9" t="s">
        <v>71</v>
      </c>
      <c r="D19" s="9" t="s">
        <v>71</v>
      </c>
      <c r="E19" s="9" t="s">
        <v>72</v>
      </c>
      <c r="F19" s="9" t="s">
        <v>21</v>
      </c>
      <c r="G19" s="10"/>
      <c r="H19" s="10"/>
      <c r="I19" s="10"/>
      <c r="J19" s="10"/>
      <c r="K19" s="10"/>
      <c r="L19" s="10"/>
      <c r="M19" s="12" t="s">
        <v>27</v>
      </c>
      <c r="N19" s="12"/>
      <c r="O19" s="12"/>
      <c r="P19" s="12"/>
      <c r="Q19" s="12"/>
    </row>
    <row r="20" spans="1:17" x14ac:dyDescent="0.35">
      <c r="A20" s="8" t="s">
        <v>73</v>
      </c>
      <c r="B20" s="9" t="s">
        <v>74</v>
      </c>
      <c r="C20" s="9" t="s">
        <v>75</v>
      </c>
      <c r="D20" s="9" t="s">
        <v>75</v>
      </c>
      <c r="E20" s="9" t="s">
        <v>68</v>
      </c>
      <c r="F20" s="9" t="s">
        <v>21</v>
      </c>
      <c r="G20" s="10"/>
      <c r="H20" s="10"/>
      <c r="I20" s="10"/>
      <c r="J20" s="10"/>
      <c r="K20" s="10"/>
      <c r="L20" s="10"/>
      <c r="M20" s="12" t="s">
        <v>27</v>
      </c>
      <c r="N20" s="12"/>
      <c r="O20" s="12"/>
      <c r="P20" s="12"/>
      <c r="Q20" s="12"/>
    </row>
    <row r="21" spans="1:17" x14ac:dyDescent="0.35">
      <c r="A21" s="8" t="s">
        <v>76</v>
      </c>
      <c r="B21" s="9" t="s">
        <v>77</v>
      </c>
      <c r="C21" s="9" t="s">
        <v>78</v>
      </c>
      <c r="D21" s="9" t="s">
        <v>78</v>
      </c>
      <c r="E21" s="9" t="s">
        <v>56</v>
      </c>
      <c r="F21" s="9" t="s">
        <v>21</v>
      </c>
      <c r="G21" s="10"/>
      <c r="H21" s="10"/>
      <c r="I21" s="10"/>
      <c r="J21" s="10"/>
      <c r="K21" s="10"/>
      <c r="L21" s="10"/>
      <c r="M21" s="12" t="s">
        <v>27</v>
      </c>
      <c r="N21" s="12"/>
      <c r="O21" s="12"/>
      <c r="P21" s="12"/>
      <c r="Q21" s="12"/>
    </row>
    <row r="22" spans="1:17" x14ac:dyDescent="0.35">
      <c r="A22" s="8" t="s">
        <v>79</v>
      </c>
      <c r="B22" s="9" t="s">
        <v>80</v>
      </c>
      <c r="C22" s="9" t="s">
        <v>81</v>
      </c>
      <c r="D22" s="9" t="s">
        <v>81</v>
      </c>
      <c r="E22" s="9" t="s">
        <v>82</v>
      </c>
      <c r="F22" s="9" t="s">
        <v>21</v>
      </c>
      <c r="G22" s="10"/>
      <c r="H22" s="10"/>
      <c r="I22" s="10"/>
      <c r="J22" s="10"/>
      <c r="K22" s="10"/>
      <c r="L22" s="10"/>
      <c r="M22" s="12" t="s">
        <v>27</v>
      </c>
      <c r="N22" s="12"/>
      <c r="O22" s="12"/>
      <c r="P22" s="12"/>
      <c r="Q22" s="12"/>
    </row>
    <row r="23" spans="1:17" x14ac:dyDescent="0.35">
      <c r="A23" s="8" t="s">
        <v>83</v>
      </c>
      <c r="B23" s="9" t="s">
        <v>84</v>
      </c>
      <c r="C23" s="9" t="s">
        <v>85</v>
      </c>
      <c r="D23" s="9" t="s">
        <v>85</v>
      </c>
      <c r="E23" s="9" t="s">
        <v>86</v>
      </c>
      <c r="F23" s="9" t="s">
        <v>21</v>
      </c>
      <c r="G23" s="10"/>
      <c r="H23" s="10"/>
      <c r="I23" s="10"/>
      <c r="J23" s="10"/>
      <c r="K23" s="10"/>
      <c r="L23" s="10"/>
      <c r="M23" s="12" t="s">
        <v>27</v>
      </c>
      <c r="N23" s="12"/>
      <c r="O23" s="12"/>
      <c r="P23" s="12"/>
      <c r="Q23" s="12"/>
    </row>
    <row r="24" spans="1:17" x14ac:dyDescent="0.35">
      <c r="A24" s="8" t="s">
        <v>87</v>
      </c>
      <c r="B24" s="9"/>
      <c r="C24" s="9" t="s">
        <v>88</v>
      </c>
      <c r="D24" s="9" t="s">
        <v>89</v>
      </c>
      <c r="E24" s="9"/>
      <c r="F24" s="9" t="s">
        <v>21</v>
      </c>
      <c r="G24" s="10"/>
      <c r="H24" s="10"/>
      <c r="I24" s="10"/>
      <c r="J24" s="10"/>
      <c r="K24" s="10"/>
      <c r="L24" s="10"/>
      <c r="M24" s="12" t="s">
        <v>27</v>
      </c>
      <c r="N24" s="12"/>
      <c r="O24" s="12"/>
      <c r="P24" s="12"/>
      <c r="Q24" s="12"/>
    </row>
    <row r="25" spans="1:17" x14ac:dyDescent="0.35">
      <c r="A25" s="8" t="s">
        <v>90</v>
      </c>
      <c r="B25" s="9" t="s">
        <v>91</v>
      </c>
      <c r="C25" s="9" t="s">
        <v>92</v>
      </c>
      <c r="D25" s="9" t="s">
        <v>92</v>
      </c>
      <c r="E25" s="9" t="s">
        <v>93</v>
      </c>
      <c r="F25" s="9" t="s">
        <v>21</v>
      </c>
      <c r="G25" s="10" t="s">
        <v>94</v>
      </c>
      <c r="H25" s="10" t="s">
        <v>95</v>
      </c>
      <c r="I25" s="10" t="s">
        <v>96</v>
      </c>
      <c r="J25" s="10" t="s">
        <v>97</v>
      </c>
      <c r="K25" s="10"/>
      <c r="L25" s="11" t="str">
        <f>HYPERLINK("https://ngmdb.usgs.gov/Geolex/Units/Black_16683.html", "https://ngmdb.usgs.gov/Geolex/Units/Black_16683.html")</f>
        <v>https://ngmdb.usgs.gov/Geolex/Units/Black_16683.html</v>
      </c>
      <c r="M25" s="12" t="s">
        <v>27</v>
      </c>
      <c r="N25" s="12"/>
      <c r="O25" s="12"/>
      <c r="P25" s="12"/>
      <c r="Q25" s="12"/>
    </row>
    <row r="26" spans="1:17" x14ac:dyDescent="0.35">
      <c r="A26" s="8" t="s">
        <v>98</v>
      </c>
      <c r="B26" s="9" t="s">
        <v>99</v>
      </c>
      <c r="C26" s="9" t="s">
        <v>100</v>
      </c>
      <c r="D26" s="9" t="s">
        <v>100</v>
      </c>
      <c r="E26" s="9" t="s">
        <v>101</v>
      </c>
      <c r="F26" s="9" t="s">
        <v>21</v>
      </c>
      <c r="G26" s="10" t="s">
        <v>102</v>
      </c>
      <c r="H26" s="10" t="s">
        <v>103</v>
      </c>
      <c r="I26" s="10" t="s">
        <v>104</v>
      </c>
      <c r="J26" s="10" t="s">
        <v>105</v>
      </c>
      <c r="K26" s="10"/>
      <c r="L26" s="11" t="str">
        <f>HYPERLINK("https://ngmdb.usgs.gov/Geolex/Units/Laramie_9267.html", "https://ngmdb.usgs.gov/Geolex/Units/Laramie_9267.html")</f>
        <v>https://ngmdb.usgs.gov/Geolex/Units/Laramie_9267.html</v>
      </c>
      <c r="M26" s="12" t="s">
        <v>122</v>
      </c>
      <c r="N26" s="12"/>
      <c r="O26" s="12"/>
      <c r="P26" s="12" t="s">
        <v>192</v>
      </c>
      <c r="Q26" s="12"/>
    </row>
    <row r="27" spans="1:17" x14ac:dyDescent="0.35">
      <c r="A27" s="8" t="s">
        <v>106</v>
      </c>
      <c r="B27" s="9"/>
      <c r="C27" s="9"/>
      <c r="D27" s="9"/>
      <c r="E27" s="9"/>
      <c r="F27" s="9"/>
      <c r="G27" s="10" t="s">
        <v>107</v>
      </c>
      <c r="H27" s="10" t="s">
        <v>103</v>
      </c>
      <c r="I27" s="10" t="s">
        <v>108</v>
      </c>
      <c r="J27" s="10" t="s">
        <v>109</v>
      </c>
      <c r="K27" s="10" t="s">
        <v>110</v>
      </c>
      <c r="L27" s="11" t="str">
        <f>HYPERLINK("https://ngmdb.usgs.gov/Geolex/Units/Laramie_9268.html", "https://ngmdb.usgs.gov/Geolex/Units/Laramie_9268.html")</f>
        <v>https://ngmdb.usgs.gov/Geolex/Units/Laramie_9268.html</v>
      </c>
      <c r="M27" s="12" t="s">
        <v>27</v>
      </c>
      <c r="N27" s="12"/>
      <c r="O27" s="12"/>
      <c r="P27" s="12"/>
      <c r="Q27" s="12"/>
    </row>
    <row r="28" spans="1:17" x14ac:dyDescent="0.35">
      <c r="A28" s="8" t="s">
        <v>111</v>
      </c>
      <c r="B28" s="9"/>
      <c r="C28" s="9"/>
      <c r="D28" s="9"/>
      <c r="E28" s="9"/>
      <c r="F28" s="9"/>
      <c r="G28" s="10"/>
      <c r="H28" s="10"/>
      <c r="I28" s="10" t="s">
        <v>112</v>
      </c>
      <c r="J28" s="10" t="s">
        <v>109</v>
      </c>
      <c r="K28" s="10" t="s">
        <v>110</v>
      </c>
      <c r="L28" s="10"/>
      <c r="M28" s="12" t="s">
        <v>27</v>
      </c>
      <c r="N28" s="12"/>
      <c r="O28" s="12"/>
      <c r="P28" s="12"/>
      <c r="Q28" s="12"/>
    </row>
    <row r="29" spans="1:17" x14ac:dyDescent="0.35">
      <c r="A29" s="8" t="s">
        <v>113</v>
      </c>
      <c r="B29" s="9"/>
      <c r="C29" s="9"/>
      <c r="D29" s="9"/>
      <c r="E29" s="9"/>
      <c r="F29" s="9"/>
      <c r="G29" s="10"/>
      <c r="H29" s="10"/>
      <c r="I29" s="10" t="s">
        <v>114</v>
      </c>
      <c r="J29" s="10" t="s">
        <v>109</v>
      </c>
      <c r="K29" s="10"/>
      <c r="L29" s="10"/>
      <c r="M29" s="12" t="s">
        <v>27</v>
      </c>
      <c r="N29" s="12"/>
      <c r="O29" s="12"/>
      <c r="P29" s="12"/>
      <c r="Q29" s="12"/>
    </row>
    <row r="30" spans="1:17" x14ac:dyDescent="0.35">
      <c r="A30" s="8" t="s">
        <v>115</v>
      </c>
      <c r="B30" s="9" t="s">
        <v>116</v>
      </c>
      <c r="C30" s="9" t="s">
        <v>117</v>
      </c>
      <c r="D30" s="9" t="s">
        <v>117</v>
      </c>
      <c r="E30" s="9" t="s">
        <v>101</v>
      </c>
      <c r="F30" s="9" t="s">
        <v>21</v>
      </c>
      <c r="G30" s="10" t="s">
        <v>118</v>
      </c>
      <c r="H30" s="10" t="s">
        <v>119</v>
      </c>
      <c r="I30" s="10" t="s">
        <v>117</v>
      </c>
      <c r="J30" s="10" t="s">
        <v>120</v>
      </c>
      <c r="K30" s="10" t="s">
        <v>121</v>
      </c>
      <c r="L30" s="11" t="str">
        <f>HYPERLINK("https://ngmdb.usgs.gov/Geolex/Units/FoxHills_8187.html", "https://ngmdb.usgs.gov/Geolex/Units/FoxHills_8187.html")</f>
        <v>https://ngmdb.usgs.gov/Geolex/Units/FoxHills_8187.html</v>
      </c>
      <c r="M30" s="12" t="s">
        <v>122</v>
      </c>
      <c r="N30" s="12"/>
      <c r="O30" s="12"/>
      <c r="P30" s="12"/>
      <c r="Q30" s="12"/>
    </row>
    <row r="31" spans="1:17" x14ac:dyDescent="0.35">
      <c r="A31" s="8" t="s">
        <v>123</v>
      </c>
      <c r="B31" s="9"/>
      <c r="C31" s="9"/>
      <c r="D31" s="9"/>
      <c r="E31" s="9"/>
      <c r="F31" s="9"/>
      <c r="G31" s="10"/>
      <c r="H31" s="10"/>
      <c r="I31" s="10" t="s">
        <v>124</v>
      </c>
      <c r="J31" s="10" t="s">
        <v>120</v>
      </c>
      <c r="K31" s="10" t="s">
        <v>125</v>
      </c>
      <c r="L31" s="10"/>
      <c r="M31" s="12" t="s">
        <v>27</v>
      </c>
      <c r="N31" s="12"/>
      <c r="O31" s="12"/>
      <c r="P31" s="12"/>
      <c r="Q31" s="12"/>
    </row>
    <row r="32" spans="1:17" x14ac:dyDescent="0.35">
      <c r="A32" s="8" t="s">
        <v>126</v>
      </c>
      <c r="B32" s="9"/>
      <c r="C32" s="9"/>
      <c r="D32" s="9"/>
      <c r="E32" s="9"/>
      <c r="F32" s="9"/>
      <c r="G32" s="10"/>
      <c r="H32" s="10"/>
      <c r="I32" s="10" t="s">
        <v>127</v>
      </c>
      <c r="J32" s="10" t="s">
        <v>120</v>
      </c>
      <c r="K32" s="10" t="s">
        <v>128</v>
      </c>
      <c r="L32" s="10"/>
      <c r="M32" s="12" t="s">
        <v>27</v>
      </c>
      <c r="N32" s="12"/>
      <c r="O32" s="12"/>
      <c r="P32" s="12"/>
      <c r="Q32" s="12"/>
    </row>
    <row r="33" spans="1:17" x14ac:dyDescent="0.35">
      <c r="A33" s="8" t="s">
        <v>129</v>
      </c>
      <c r="B33" s="9" t="s">
        <v>130</v>
      </c>
      <c r="C33" s="9" t="s">
        <v>131</v>
      </c>
      <c r="D33" s="9" t="s">
        <v>131</v>
      </c>
      <c r="E33" s="9" t="s">
        <v>101</v>
      </c>
      <c r="F33" s="9" t="s">
        <v>21</v>
      </c>
      <c r="G33" s="10" t="s">
        <v>132</v>
      </c>
      <c r="H33" s="10" t="s">
        <v>133</v>
      </c>
      <c r="I33" s="10" t="s">
        <v>131</v>
      </c>
      <c r="J33" s="10" t="s">
        <v>105</v>
      </c>
      <c r="K33" s="10" t="s">
        <v>134</v>
      </c>
      <c r="L33" s="11" t="str">
        <f>HYPERLINK("https://ngmdb.usgs.gov/Geolex/Units/Pierre_9624.html", "https://ngmdb.usgs.gov/Geolex/Units/Pierre_9624.html")</f>
        <v>https://ngmdb.usgs.gov/Geolex/Units/Pierre_9624.html</v>
      </c>
      <c r="M33" s="12" t="s">
        <v>122</v>
      </c>
      <c r="N33" s="12"/>
      <c r="O33" s="12"/>
      <c r="P33" s="12"/>
      <c r="Q33" s="12"/>
    </row>
    <row r="34" spans="1:17" x14ac:dyDescent="0.35">
      <c r="A34" s="8" t="s">
        <v>135</v>
      </c>
      <c r="B34" s="9"/>
      <c r="C34" s="9"/>
      <c r="D34" s="9"/>
      <c r="E34" s="9"/>
      <c r="F34" s="9"/>
      <c r="G34" s="10"/>
      <c r="H34" s="10"/>
      <c r="I34" s="10" t="s">
        <v>136</v>
      </c>
      <c r="J34" s="10" t="s">
        <v>105</v>
      </c>
      <c r="K34" s="10" t="s">
        <v>137</v>
      </c>
      <c r="L34" s="10"/>
      <c r="M34" s="12" t="s">
        <v>27</v>
      </c>
      <c r="N34" s="12"/>
      <c r="O34" s="12"/>
      <c r="P34" s="12"/>
      <c r="Q34" s="12"/>
    </row>
    <row r="35" spans="1:17" x14ac:dyDescent="0.35">
      <c r="A35" s="8" t="s">
        <v>138</v>
      </c>
      <c r="B35" s="9"/>
      <c r="C35" s="9"/>
      <c r="D35" s="9"/>
      <c r="E35" s="9"/>
      <c r="F35" s="9"/>
      <c r="G35" s="10"/>
      <c r="H35" s="10"/>
      <c r="I35" s="10" t="s">
        <v>139</v>
      </c>
      <c r="J35" s="10" t="s">
        <v>105</v>
      </c>
      <c r="K35" s="10"/>
      <c r="L35" s="10"/>
      <c r="M35" s="12" t="s">
        <v>27</v>
      </c>
      <c r="N35" s="12"/>
      <c r="O35" s="12"/>
      <c r="P35" s="12"/>
      <c r="Q35" s="12"/>
    </row>
    <row r="36" spans="1:17" x14ac:dyDescent="0.35">
      <c r="A36" s="8" t="s">
        <v>140</v>
      </c>
      <c r="B36" s="9" t="s">
        <v>141</v>
      </c>
      <c r="C36" s="9" t="s">
        <v>142</v>
      </c>
      <c r="D36" s="9" t="s">
        <v>142</v>
      </c>
      <c r="E36" s="9" t="s">
        <v>101</v>
      </c>
      <c r="F36" s="9" t="s">
        <v>21</v>
      </c>
      <c r="G36" s="10" t="s">
        <v>143</v>
      </c>
      <c r="H36" s="10" t="s">
        <v>144</v>
      </c>
      <c r="I36" s="10" t="s">
        <v>142</v>
      </c>
      <c r="J36" s="10" t="s">
        <v>145</v>
      </c>
      <c r="K36" s="10" t="s">
        <v>146</v>
      </c>
      <c r="L36" s="11" t="str">
        <f>HYPERLINK("https://ngmdb.usgs.gov/Geolex/Units/Niobrara_9529.html", "https://ngmdb.usgs.gov/Geolex/Units/Niobrara_9529.html")</f>
        <v>https://ngmdb.usgs.gov/Geolex/Units/Niobrara_9529.html</v>
      </c>
      <c r="M36" s="12" t="s">
        <v>27</v>
      </c>
      <c r="N36" s="12"/>
      <c r="O36" s="12"/>
      <c r="P36" s="12"/>
      <c r="Q36" s="12"/>
    </row>
    <row r="37" spans="1:17" x14ac:dyDescent="0.35">
      <c r="A37" s="8" t="s">
        <v>147</v>
      </c>
      <c r="B37" s="9"/>
      <c r="C37" s="9"/>
      <c r="D37" s="9"/>
      <c r="E37" s="9"/>
      <c r="F37" s="9"/>
      <c r="G37" s="10"/>
      <c r="H37" s="10"/>
      <c r="I37" s="10" t="s">
        <v>148</v>
      </c>
      <c r="J37" s="10" t="s">
        <v>145</v>
      </c>
      <c r="K37" s="10" t="s">
        <v>149</v>
      </c>
      <c r="L37" s="10"/>
      <c r="M37" s="12" t="s">
        <v>122</v>
      </c>
      <c r="N37" s="12"/>
      <c r="O37" s="12"/>
      <c r="P37" s="12"/>
      <c r="Q37" s="12"/>
    </row>
    <row r="38" spans="1:17" x14ac:dyDescent="0.35">
      <c r="A38" s="8" t="s">
        <v>150</v>
      </c>
      <c r="B38" s="9"/>
      <c r="C38" s="9"/>
      <c r="D38" s="9"/>
      <c r="E38" s="9"/>
      <c r="F38" s="9"/>
      <c r="G38" s="10"/>
      <c r="H38" s="10"/>
      <c r="I38" s="10" t="s">
        <v>151</v>
      </c>
      <c r="J38" s="10" t="s">
        <v>145</v>
      </c>
      <c r="K38" s="10" t="s">
        <v>128</v>
      </c>
      <c r="L38" s="10"/>
      <c r="M38" s="12" t="s">
        <v>27</v>
      </c>
      <c r="N38" s="12"/>
      <c r="O38" s="12"/>
      <c r="P38" s="12"/>
      <c r="Q38" s="12"/>
    </row>
    <row r="39" spans="1:17" x14ac:dyDescent="0.35">
      <c r="A39" s="8" t="s">
        <v>152</v>
      </c>
      <c r="B39" s="9"/>
      <c r="C39" s="9"/>
      <c r="D39" s="9"/>
      <c r="E39" s="9"/>
      <c r="F39" s="9"/>
      <c r="G39" s="10"/>
      <c r="H39" s="10"/>
      <c r="I39" s="10" t="s">
        <v>153</v>
      </c>
      <c r="J39" s="10" t="s">
        <v>145</v>
      </c>
      <c r="K39" s="10" t="s">
        <v>154</v>
      </c>
      <c r="L39" s="10"/>
      <c r="M39" s="12" t="s">
        <v>27</v>
      </c>
      <c r="N39" s="12"/>
      <c r="O39" s="12"/>
      <c r="P39" s="12"/>
      <c r="Q39" s="12"/>
    </row>
    <row r="40" spans="1:17" x14ac:dyDescent="0.35">
      <c r="A40" s="8" t="s">
        <v>155</v>
      </c>
      <c r="B40" s="9"/>
      <c r="C40" s="9"/>
      <c r="D40" s="9"/>
      <c r="E40" s="9"/>
      <c r="F40" s="9"/>
      <c r="G40" s="10"/>
      <c r="H40" s="10"/>
      <c r="I40" s="10" t="s">
        <v>156</v>
      </c>
      <c r="J40" s="10" t="s">
        <v>145</v>
      </c>
      <c r="K40" s="10" t="s">
        <v>157</v>
      </c>
      <c r="L40" s="10"/>
      <c r="M40" s="12" t="s">
        <v>27</v>
      </c>
      <c r="N40" s="12"/>
      <c r="O40" s="12"/>
      <c r="P40" s="12"/>
      <c r="Q40" s="12"/>
    </row>
    <row r="41" spans="1:17" x14ac:dyDescent="0.35">
      <c r="A41" s="8" t="s">
        <v>158</v>
      </c>
      <c r="B41" s="9"/>
      <c r="C41" s="9"/>
      <c r="D41" s="9"/>
      <c r="E41" s="9"/>
      <c r="F41" s="9"/>
      <c r="G41" s="10"/>
      <c r="H41" s="10"/>
      <c r="I41" s="10" t="s">
        <v>159</v>
      </c>
      <c r="J41" s="10" t="s">
        <v>145</v>
      </c>
      <c r="K41" s="10" t="s">
        <v>157</v>
      </c>
      <c r="L41" s="10"/>
      <c r="M41" s="12" t="s">
        <v>27</v>
      </c>
      <c r="N41" s="12"/>
      <c r="O41" s="12"/>
      <c r="P41" s="12"/>
      <c r="Q41" s="12"/>
    </row>
    <row r="42" spans="1:17" x14ac:dyDescent="0.35">
      <c r="A42" s="8" t="s">
        <v>160</v>
      </c>
      <c r="B42" s="9"/>
      <c r="C42" s="9"/>
      <c r="D42" s="9"/>
      <c r="E42" s="9"/>
      <c r="F42" s="9"/>
      <c r="G42" s="10"/>
      <c r="H42" s="10"/>
      <c r="I42" s="10" t="s">
        <v>161</v>
      </c>
      <c r="J42" s="10" t="s">
        <v>145</v>
      </c>
      <c r="K42" s="10"/>
      <c r="L42" s="10"/>
      <c r="M42" s="12" t="s">
        <v>27</v>
      </c>
      <c r="N42" s="12"/>
      <c r="O42" s="12"/>
      <c r="P42" s="12"/>
      <c r="Q42" s="12"/>
    </row>
    <row r="43" spans="1:17" x14ac:dyDescent="0.35">
      <c r="A43" s="8" t="s">
        <v>162</v>
      </c>
      <c r="B43" s="9"/>
      <c r="C43" s="9"/>
      <c r="D43" s="9"/>
      <c r="E43" s="9"/>
      <c r="F43" s="9"/>
      <c r="G43" s="10"/>
      <c r="H43" s="10"/>
      <c r="I43" s="10" t="s">
        <v>163</v>
      </c>
      <c r="J43" s="10" t="s">
        <v>145</v>
      </c>
      <c r="K43" s="10" t="s">
        <v>164</v>
      </c>
      <c r="L43" s="10"/>
      <c r="M43" s="12" t="s">
        <v>27</v>
      </c>
      <c r="N43" s="12"/>
      <c r="O43" s="12"/>
      <c r="P43" s="12"/>
      <c r="Q43" s="12"/>
    </row>
    <row r="44" spans="1:17" x14ac:dyDescent="0.35">
      <c r="A44" s="8" t="s">
        <v>165</v>
      </c>
      <c r="B44" s="9"/>
      <c r="C44" s="9"/>
      <c r="D44" s="9"/>
      <c r="E44" s="9"/>
      <c r="F44" s="9"/>
      <c r="G44" s="10"/>
      <c r="H44" s="10"/>
      <c r="I44" s="10" t="s">
        <v>166</v>
      </c>
      <c r="J44" s="10" t="s">
        <v>145</v>
      </c>
      <c r="K44" s="10" t="s">
        <v>167</v>
      </c>
      <c r="L44" s="10"/>
      <c r="M44" s="12" t="s">
        <v>27</v>
      </c>
      <c r="N44" s="12"/>
      <c r="O44" s="12"/>
      <c r="P44" s="12"/>
      <c r="Q44" s="12"/>
    </row>
    <row r="45" spans="1:17" x14ac:dyDescent="0.35">
      <c r="A45" s="8" t="s">
        <v>168</v>
      </c>
      <c r="B45" s="9"/>
      <c r="C45" s="9"/>
      <c r="D45" s="9"/>
      <c r="E45" s="9"/>
      <c r="F45" s="9"/>
      <c r="G45" s="10"/>
      <c r="H45" s="10"/>
      <c r="I45" s="10" t="s">
        <v>169</v>
      </c>
      <c r="J45" s="10" t="s">
        <v>145</v>
      </c>
      <c r="K45" s="10" t="s">
        <v>170</v>
      </c>
      <c r="L45" s="10"/>
      <c r="M45" s="12" t="s">
        <v>122</v>
      </c>
      <c r="N45" s="12"/>
      <c r="O45" s="12"/>
      <c r="P45" s="12"/>
      <c r="Q45" s="12"/>
    </row>
    <row r="46" spans="1:17" x14ac:dyDescent="0.35">
      <c r="A46" s="8" t="s">
        <v>171</v>
      </c>
      <c r="B46" s="9" t="s">
        <v>172</v>
      </c>
      <c r="C46" s="9" t="s">
        <v>173</v>
      </c>
      <c r="D46" s="9" t="s">
        <v>173</v>
      </c>
      <c r="E46" s="9" t="s">
        <v>101</v>
      </c>
      <c r="F46" s="9" t="s">
        <v>21</v>
      </c>
      <c r="G46" s="10" t="s">
        <v>174</v>
      </c>
      <c r="H46" s="10" t="s">
        <v>175</v>
      </c>
      <c r="I46" s="10" t="s">
        <v>173</v>
      </c>
      <c r="J46" s="10" t="s">
        <v>176</v>
      </c>
      <c r="K46" s="10" t="s">
        <v>177</v>
      </c>
      <c r="L46" s="11" t="str">
        <f>HYPERLINK("https://ngmdb.usgs.gov/Geolex/Units/Colorado_7668.html", "https://ngmdb.usgs.gov/Geolex/Units/Colorado_7668.html")</f>
        <v>https://ngmdb.usgs.gov/Geolex/Units/Colorado_7668.html</v>
      </c>
      <c r="M46" s="12" t="s">
        <v>122</v>
      </c>
      <c r="N46" s="12"/>
      <c r="O46" s="12"/>
      <c r="P46" s="12"/>
      <c r="Q46" s="12"/>
    </row>
    <row r="47" spans="1:17" x14ac:dyDescent="0.35">
      <c r="A47" s="8" t="s">
        <v>178</v>
      </c>
      <c r="B47" s="9"/>
      <c r="C47" s="9"/>
      <c r="D47" s="9"/>
      <c r="E47" s="9"/>
      <c r="F47" s="9"/>
      <c r="G47" s="10"/>
      <c r="H47" s="10"/>
      <c r="I47" s="10" t="s">
        <v>179</v>
      </c>
      <c r="J47" s="10" t="s">
        <v>176</v>
      </c>
      <c r="K47" s="10" t="s">
        <v>180</v>
      </c>
      <c r="L47" s="10"/>
      <c r="M47" s="12" t="s">
        <v>27</v>
      </c>
      <c r="N47" s="12"/>
      <c r="O47" s="12"/>
      <c r="P47" s="12"/>
      <c r="Q47" s="12"/>
    </row>
    <row r="48" spans="1:17" x14ac:dyDescent="0.35">
      <c r="A48" s="8" t="s">
        <v>181</v>
      </c>
      <c r="B48" s="9"/>
      <c r="C48" s="9"/>
      <c r="D48" s="9"/>
      <c r="E48" s="9"/>
      <c r="F48" s="9"/>
      <c r="G48" s="10"/>
      <c r="H48" s="10"/>
      <c r="I48" s="10" t="s">
        <v>182</v>
      </c>
      <c r="J48" s="10" t="s">
        <v>176</v>
      </c>
      <c r="K48" s="10" t="s">
        <v>183</v>
      </c>
      <c r="L48" s="10"/>
      <c r="M48" s="12" t="s">
        <v>27</v>
      </c>
      <c r="N48" s="12"/>
      <c r="O48" s="12"/>
      <c r="P48" s="12"/>
      <c r="Q48" s="12"/>
    </row>
    <row r="49" spans="1:17" x14ac:dyDescent="0.35">
      <c r="A49" s="8" t="s">
        <v>184</v>
      </c>
      <c r="B49" s="9"/>
      <c r="C49" s="9"/>
      <c r="D49" s="9"/>
      <c r="E49" s="9"/>
      <c r="F49" s="9"/>
      <c r="G49" s="10"/>
      <c r="H49" s="10"/>
      <c r="I49" s="10" t="s">
        <v>185</v>
      </c>
      <c r="J49" s="10" t="s">
        <v>176</v>
      </c>
      <c r="K49" s="10"/>
      <c r="L49" s="10"/>
      <c r="M49" s="12" t="s">
        <v>27</v>
      </c>
      <c r="N49" s="12"/>
      <c r="O49" s="12"/>
      <c r="P49" s="12"/>
      <c r="Q49" s="12"/>
    </row>
    <row r="50" spans="1:17" x14ac:dyDescent="0.35">
      <c r="A50" s="8" t="s">
        <v>186</v>
      </c>
      <c r="B50" s="9" t="s">
        <v>187</v>
      </c>
      <c r="C50" s="9" t="s">
        <v>188</v>
      </c>
      <c r="D50" s="9" t="s">
        <v>188</v>
      </c>
      <c r="E50" s="9" t="s">
        <v>189</v>
      </c>
      <c r="F50" s="9" t="s">
        <v>21</v>
      </c>
      <c r="G50" s="10"/>
      <c r="H50" s="10"/>
      <c r="I50" s="10"/>
      <c r="J50" s="10"/>
      <c r="K50" s="10"/>
      <c r="L50" s="10"/>
      <c r="M50" s="12" t="s">
        <v>27</v>
      </c>
      <c r="N50" s="12"/>
      <c r="O50" s="12"/>
      <c r="P50" s="12"/>
      <c r="Q50" s="12"/>
    </row>
    <row r="51" spans="1:17" x14ac:dyDescent="0.35">
      <c r="A51" s="8" t="s">
        <v>190</v>
      </c>
      <c r="B51" s="9" t="s">
        <v>191</v>
      </c>
      <c r="C51" s="9" t="s">
        <v>191</v>
      </c>
      <c r="D51" s="9" t="s">
        <v>191</v>
      </c>
      <c r="E51" s="9" t="s">
        <v>64</v>
      </c>
      <c r="F51" s="9" t="s">
        <v>21</v>
      </c>
      <c r="G51" s="10"/>
      <c r="H51" s="10"/>
      <c r="I51" s="10"/>
      <c r="J51" s="10"/>
      <c r="K51" s="10"/>
      <c r="L51" s="10"/>
      <c r="M51" s="12" t="s">
        <v>27</v>
      </c>
      <c r="N51" s="12"/>
      <c r="O51" s="12"/>
      <c r="P51" s="12"/>
      <c r="Q51" s="12"/>
    </row>
  </sheetData>
  <mergeCells count="3">
    <mergeCell ref="M4:Q4"/>
    <mergeCell ref="A4:F4"/>
    <mergeCell ref="G4:L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Caitlin Bernier</cp:lastModifiedBy>
  <dcterms:created xsi:type="dcterms:W3CDTF">2025-09-26T16:00:30Z</dcterms:created>
  <dcterms:modified xsi:type="dcterms:W3CDTF">2025-10-21T17:35:28Z</dcterms:modified>
</cp:coreProperties>
</file>