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1.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2.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3.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4.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5.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6.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7.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8.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9.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0.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1.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2.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3.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N:\PROJECT\MINERALS\Other Projects\CriticalMinerals_MineRelatedWaste\WaterReport\Report\FINAL\AppendixC\CGS_OFR24_11_AppendixC_ElectronicResults\"/>
    </mc:Choice>
  </mc:AlternateContent>
  <xr:revisionPtr revIDLastSave="0" documentId="13_ncr:1_{76C02C0D-6880-4E0A-B938-8FFCCCD50DA0}" xr6:coauthVersionLast="47" xr6:coauthVersionMax="47" xr10:uidLastSave="{00000000-0000-0000-0000-000000000000}"/>
  <bookViews>
    <workbookView xWindow="5820" yWindow="3750" windowWidth="28800" windowHeight="15345" xr2:uid="{195462EF-3F2F-47FF-9ECC-5ECB3C51C51C}"/>
  </bookViews>
  <sheets>
    <sheet name="Information" sheetId="13" r:id="rId1"/>
    <sheet name="Table 15 WTP Residual Solids" sheetId="14" r:id="rId2"/>
    <sheet name="Table 17 SummaryofEstimatedLoad" sheetId="12" r:id="rId3"/>
    <sheet name="Argo" sheetId="5" r:id="rId4"/>
    <sheet name="BigFive" sheetId="7" r:id="rId5"/>
    <sheet name="Eagle" sheetId="1" r:id="rId6"/>
    <sheet name="EagleGW" sheetId="2" r:id="rId7"/>
    <sheet name="Gladstone" sheetId="10" r:id="rId8"/>
    <sheet name="LDMT" sheetId="3" r:id="rId9"/>
    <sheet name="NCCWTP" sheetId="8" r:id="rId10"/>
    <sheet name="Nelson" sheetId="9" r:id="rId11"/>
    <sheet name="Summitville" sheetId="11" r:id="rId12"/>
    <sheet name="StLouis" sheetId="4" r:id="rId13"/>
    <sheet name="VirginiaCanyon" sheetId="6" r:id="rId14"/>
  </sheets>
  <definedNames>
    <definedName name="COMMITTED" hidden="1">"TRUE"</definedName>
    <definedName name="OriginalName" hidden="1">"cus_all.xlt"</definedName>
    <definedName name="_xlnm.Print_Area" localSheetId="3">Argo!$A$1:$K$163</definedName>
    <definedName name="_xlnm.Print_Area" localSheetId="4">BigFive!$A$1:$K$163</definedName>
    <definedName name="_xlnm.Print_Area" localSheetId="5">Eagle!$A$1:$K$161</definedName>
    <definedName name="_xlnm.Print_Area" localSheetId="6">EagleGW!$A$1:$K$162</definedName>
    <definedName name="_xlnm.Print_Area" localSheetId="7">Gladstone!$A$1:$K$163</definedName>
    <definedName name="_xlnm.Print_Area" localSheetId="8">LDMT!$A$1:$K$163</definedName>
    <definedName name="_xlnm.Print_Area" localSheetId="9">NCCWTP!$A$1:$K$163</definedName>
    <definedName name="_xlnm.Print_Area" localSheetId="10">Nelson!$A$1:$L$163</definedName>
    <definedName name="_xlnm.Print_Area" localSheetId="12">StLouis!$A$1:$I$164</definedName>
    <definedName name="_xlnm.Print_Area" localSheetId="11">Summitville!$A$1:$I$163</definedName>
    <definedName name="_xlnm.Print_Area" localSheetId="1">'Table 15 WTP Residual Solids'!$A$1:$L$114</definedName>
    <definedName name="_xlnm.Print_Area" localSheetId="2">'Table 17 SummaryofEstimatedLoad'!$A$1:$FI$117</definedName>
    <definedName name="_xlnm.Print_Area" localSheetId="13">VirginiaCanyon!$A$1:$K$163</definedName>
    <definedName name="_xlnm.Print_Titles" localSheetId="3">Argo!$1:$4</definedName>
    <definedName name="_xlnm.Print_Titles" localSheetId="4">BigFive!$1:$4</definedName>
    <definedName name="_xlnm.Print_Titles" localSheetId="5">Eagle!$1:$4</definedName>
    <definedName name="_xlnm.Print_Titles" localSheetId="6">EagleGW!$1:$4</definedName>
    <definedName name="_xlnm.Print_Titles" localSheetId="7">Gladstone!$1:$4</definedName>
    <definedName name="_xlnm.Print_Titles" localSheetId="8">LDMT!$1:$4</definedName>
    <definedName name="_xlnm.Print_Titles" localSheetId="9">NCCWTP!$1:$4</definedName>
    <definedName name="_xlnm.Print_Titles" localSheetId="10">Nelson!$1:$4</definedName>
    <definedName name="_xlnm.Print_Titles" localSheetId="12">StLouis!$1:$4</definedName>
    <definedName name="_xlnm.Print_Titles" localSheetId="11">Summitville!$1:$4</definedName>
    <definedName name="_xlnm.Print_Titles" localSheetId="13">VirginiaCanyon!$1:$4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6" i="14" l="1"/>
  <c r="G96" i="14"/>
  <c r="F96" i="14"/>
  <c r="E96" i="14"/>
  <c r="D96" i="14"/>
  <c r="C96" i="14"/>
  <c r="B96" i="14"/>
  <c r="H95" i="14"/>
  <c r="G95" i="14"/>
  <c r="F95" i="14"/>
  <c r="E95" i="14"/>
  <c r="D95" i="14"/>
  <c r="C95" i="14"/>
  <c r="B95" i="14"/>
  <c r="H94" i="14"/>
  <c r="G94" i="14"/>
  <c r="F94" i="14"/>
  <c r="E94" i="14"/>
  <c r="D94" i="14"/>
  <c r="C94" i="14"/>
  <c r="B94" i="14"/>
  <c r="L93" i="14"/>
  <c r="K93" i="14"/>
  <c r="L92" i="14"/>
  <c r="K92" i="14"/>
  <c r="L91" i="14"/>
  <c r="K91" i="14"/>
  <c r="L90" i="14"/>
  <c r="K90" i="14"/>
  <c r="L89" i="14"/>
  <c r="K89" i="14"/>
  <c r="L88" i="14"/>
  <c r="K88" i="14"/>
  <c r="L87" i="14"/>
  <c r="K87" i="14"/>
  <c r="L86" i="14"/>
  <c r="K86" i="14"/>
  <c r="L85" i="14"/>
  <c r="K85" i="14"/>
  <c r="L84" i="14"/>
  <c r="K84" i="14"/>
  <c r="L83" i="14"/>
  <c r="K83" i="14"/>
  <c r="L82" i="14"/>
  <c r="K82" i="14"/>
  <c r="L81" i="14"/>
  <c r="K81" i="14"/>
  <c r="L80" i="14"/>
  <c r="K80" i="14"/>
  <c r="L79" i="14"/>
  <c r="K79" i="14"/>
  <c r="L78" i="14"/>
  <c r="K78" i="14"/>
  <c r="L76" i="14"/>
  <c r="K76" i="14"/>
  <c r="L75" i="14"/>
  <c r="K75" i="14"/>
  <c r="L74" i="14"/>
  <c r="K74" i="14"/>
  <c r="L73" i="14"/>
  <c r="K73" i="14"/>
  <c r="L72" i="14"/>
  <c r="K72" i="14"/>
  <c r="L71" i="14"/>
  <c r="K71" i="14"/>
  <c r="L70" i="14"/>
  <c r="K70" i="14"/>
  <c r="L68" i="14"/>
  <c r="K68" i="14"/>
  <c r="L67" i="14"/>
  <c r="K67" i="14"/>
  <c r="L66" i="14"/>
  <c r="K66" i="14"/>
  <c r="L65" i="14"/>
  <c r="K65" i="14"/>
  <c r="L64" i="14"/>
  <c r="K64" i="14"/>
  <c r="L63" i="14"/>
  <c r="K63" i="14"/>
  <c r="L62" i="14"/>
  <c r="K62" i="14"/>
  <c r="L61" i="14"/>
  <c r="K61" i="14"/>
  <c r="L60" i="14"/>
  <c r="K60" i="14"/>
  <c r="L59" i="14"/>
  <c r="K59" i="14"/>
  <c r="L58" i="14"/>
  <c r="K58" i="14"/>
  <c r="L57" i="14"/>
  <c r="K57" i="14"/>
  <c r="L56" i="14"/>
  <c r="K56" i="14"/>
  <c r="L55" i="14"/>
  <c r="K55" i="14"/>
  <c r="L54" i="14"/>
  <c r="K54" i="14"/>
  <c r="L53" i="14"/>
  <c r="K53" i="14"/>
  <c r="L52" i="14"/>
  <c r="K52" i="14"/>
  <c r="L51" i="14"/>
  <c r="K51" i="14"/>
  <c r="L50" i="14"/>
  <c r="K50" i="14"/>
  <c r="L49" i="14"/>
  <c r="K49" i="14"/>
  <c r="L48" i="14"/>
  <c r="K48" i="14"/>
  <c r="L47" i="14"/>
  <c r="K47" i="14"/>
  <c r="L46" i="14"/>
  <c r="K46" i="14"/>
  <c r="L45" i="14"/>
  <c r="K45" i="14"/>
  <c r="L44" i="14"/>
  <c r="K44" i="14"/>
  <c r="L43" i="14"/>
  <c r="K43" i="14"/>
  <c r="L42" i="14"/>
  <c r="K42" i="14"/>
  <c r="L41" i="14"/>
  <c r="K41" i="14"/>
  <c r="L40" i="14"/>
  <c r="K40" i="14"/>
  <c r="L38" i="14"/>
  <c r="K38" i="14"/>
  <c r="BH112" i="12" l="1"/>
  <c r="AH112" i="12"/>
  <c r="P112" i="12"/>
  <c r="FA111" i="12"/>
  <c r="EY111" i="12"/>
  <c r="EW111" i="12"/>
  <c r="DG111" i="12"/>
  <c r="BT111" i="12"/>
  <c r="BK111" i="12"/>
  <c r="BH111" i="12"/>
  <c r="AO111" i="12"/>
  <c r="AH111" i="12"/>
  <c r="S111" i="12"/>
  <c r="P111" i="12"/>
  <c r="FA110" i="12"/>
  <c r="FA112" i="12" s="1"/>
  <c r="EY110" i="12"/>
  <c r="EY112" i="12" s="1"/>
  <c r="EW110" i="12"/>
  <c r="EW112" i="12" s="1"/>
  <c r="DG110" i="12"/>
  <c r="DG112" i="12" s="1"/>
  <c r="BT110" i="12"/>
  <c r="BT112" i="12" s="1"/>
  <c r="BK110" i="12"/>
  <c r="BK112" i="12" s="1"/>
  <c r="BH110" i="12"/>
  <c r="AO110" i="12"/>
  <c r="AO112" i="12" s="1"/>
  <c r="AH110" i="12"/>
  <c r="S110" i="12"/>
  <c r="P110" i="12"/>
  <c r="FA108" i="12"/>
  <c r="EY108" i="12"/>
  <c r="EW108" i="12"/>
  <c r="DG108" i="12"/>
  <c r="BT108" i="12"/>
  <c r="BT109" i="12" s="1"/>
  <c r="BK108" i="12"/>
  <c r="BK109" i="12" s="1"/>
  <c r="BH108" i="12"/>
  <c r="AO108" i="12"/>
  <c r="AH108" i="12"/>
  <c r="S108" i="12"/>
  <c r="P108" i="12"/>
  <c r="FA107" i="12"/>
  <c r="FA109" i="12" s="1"/>
  <c r="EY107" i="12"/>
  <c r="EY109" i="12" s="1"/>
  <c r="EW107" i="12"/>
  <c r="EW109" i="12" s="1"/>
  <c r="DG107" i="12"/>
  <c r="DG109" i="12" s="1"/>
  <c r="BT107" i="12"/>
  <c r="BK107" i="12"/>
  <c r="BH107" i="12"/>
  <c r="BH109" i="12" s="1"/>
  <c r="AO107" i="12"/>
  <c r="AO109" i="12" s="1"/>
  <c r="AH107" i="12"/>
  <c r="AH109" i="12" s="1"/>
  <c r="S107" i="12"/>
  <c r="P107" i="12"/>
  <c r="P109" i="12" s="1"/>
  <c r="BH106" i="12"/>
  <c r="FA105" i="12"/>
  <c r="EY105" i="12"/>
  <c r="EW105" i="12"/>
  <c r="DG105" i="12"/>
  <c r="BT105" i="12"/>
  <c r="BK105" i="12"/>
  <c r="BH105" i="12"/>
  <c r="AO105" i="12"/>
  <c r="AH105" i="12"/>
  <c r="S105" i="12"/>
  <c r="P105" i="12"/>
  <c r="FA104" i="12"/>
  <c r="EY104" i="12"/>
  <c r="EW104" i="12"/>
  <c r="DG104" i="12"/>
  <c r="BT104" i="12"/>
  <c r="BT106" i="12" s="1"/>
  <c r="BK104" i="12"/>
  <c r="BK106" i="12" s="1"/>
  <c r="BH104" i="12"/>
  <c r="AO104" i="12"/>
  <c r="AH104" i="12"/>
  <c r="S104" i="12"/>
  <c r="P104" i="12"/>
  <c r="FA103" i="12"/>
  <c r="EY103" i="12"/>
  <c r="EW103" i="12"/>
  <c r="DG103" i="12"/>
  <c r="BT103" i="12"/>
  <c r="BK103" i="12"/>
  <c r="BH103" i="12"/>
  <c r="AO103" i="12"/>
  <c r="AH103" i="12"/>
  <c r="S103" i="12"/>
  <c r="P103" i="12"/>
  <c r="FA102" i="12"/>
  <c r="FA106" i="12" s="1"/>
  <c r="EY102" i="12"/>
  <c r="EY106" i="12" s="1"/>
  <c r="EW102" i="12"/>
  <c r="EW106" i="12" s="1"/>
  <c r="DG102" i="12"/>
  <c r="DG106" i="12" s="1"/>
  <c r="BT102" i="12"/>
  <c r="BK102" i="12"/>
  <c r="BH102" i="12"/>
  <c r="AO102" i="12"/>
  <c r="AH102" i="12"/>
  <c r="S102" i="12"/>
  <c r="P102" i="12"/>
  <c r="FA101" i="12"/>
  <c r="EY101" i="12"/>
  <c r="EW101" i="12"/>
  <c r="DG101" i="12"/>
  <c r="BT101" i="12"/>
  <c r="BK101" i="12"/>
  <c r="BH101" i="12"/>
  <c r="AO101" i="12"/>
  <c r="AO106" i="12" s="1"/>
  <c r="AH101" i="12"/>
  <c r="AH106" i="12" s="1"/>
  <c r="S101" i="12"/>
  <c r="P101" i="12"/>
  <c r="P106" i="12" s="1"/>
  <c r="EY100" i="12"/>
  <c r="FA99" i="12"/>
  <c r="EY99" i="12"/>
  <c r="EW99" i="12"/>
  <c r="DG99" i="12"/>
  <c r="BT99" i="12"/>
  <c r="BK99" i="12"/>
  <c r="BH99" i="12"/>
  <c r="AO99" i="12"/>
  <c r="AH99" i="12"/>
  <c r="S99" i="12"/>
  <c r="P99" i="12"/>
  <c r="FA98" i="12"/>
  <c r="FA100" i="12" s="1"/>
  <c r="EY98" i="12"/>
  <c r="EW98" i="12"/>
  <c r="DG98" i="12"/>
  <c r="BT98" i="12"/>
  <c r="BK98" i="12"/>
  <c r="BH98" i="12"/>
  <c r="AO98" i="12"/>
  <c r="AH98" i="12"/>
  <c r="S98" i="12"/>
  <c r="P98" i="12"/>
  <c r="FA97" i="12"/>
  <c r="EY97" i="12"/>
  <c r="EW97" i="12"/>
  <c r="DG97" i="12"/>
  <c r="BT97" i="12"/>
  <c r="BK97" i="12"/>
  <c r="BH97" i="12"/>
  <c r="AO97" i="12"/>
  <c r="AH97" i="12"/>
  <c r="S97" i="12"/>
  <c r="P97" i="12"/>
  <c r="FA96" i="12"/>
  <c r="EY96" i="12"/>
  <c r="EW96" i="12"/>
  <c r="DG96" i="12"/>
  <c r="BT96" i="12"/>
  <c r="BK96" i="12"/>
  <c r="BH96" i="12"/>
  <c r="AO96" i="12"/>
  <c r="AH96" i="12"/>
  <c r="S96" i="12"/>
  <c r="P96" i="12"/>
  <c r="FA95" i="12"/>
  <c r="EY95" i="12"/>
  <c r="EW95" i="12"/>
  <c r="DG95" i="12"/>
  <c r="BT95" i="12"/>
  <c r="BK95" i="12"/>
  <c r="BH95" i="12"/>
  <c r="AO95" i="12"/>
  <c r="AH95" i="12"/>
  <c r="S95" i="12"/>
  <c r="P95" i="12"/>
  <c r="FA94" i="12"/>
  <c r="EY94" i="12"/>
  <c r="EW94" i="12"/>
  <c r="DG94" i="12"/>
  <c r="BT94" i="12"/>
  <c r="BK94" i="12"/>
  <c r="BH94" i="12"/>
  <c r="AO94" i="12"/>
  <c r="AH94" i="12"/>
  <c r="S94" i="12"/>
  <c r="P94" i="12"/>
  <c r="FA93" i="12"/>
  <c r="EY93" i="12"/>
  <c r="EW93" i="12"/>
  <c r="DG93" i="12"/>
  <c r="BT93" i="12"/>
  <c r="BK93" i="12"/>
  <c r="BH93" i="12"/>
  <c r="AO93" i="12"/>
  <c r="AH93" i="12"/>
  <c r="S93" i="12"/>
  <c r="P93" i="12"/>
  <c r="FA92" i="12"/>
  <c r="EY92" i="12"/>
  <c r="EW92" i="12"/>
  <c r="DG92" i="12"/>
  <c r="BT92" i="12"/>
  <c r="BK92" i="12"/>
  <c r="BH92" i="12"/>
  <c r="AO92" i="12"/>
  <c r="AH92" i="12"/>
  <c r="S92" i="12"/>
  <c r="P92" i="12"/>
  <c r="FA91" i="12"/>
  <c r="EY91" i="12"/>
  <c r="EW91" i="12"/>
  <c r="EW100" i="12" s="1"/>
  <c r="DG91" i="12"/>
  <c r="BT91" i="12"/>
  <c r="BK91" i="12"/>
  <c r="BH91" i="12"/>
  <c r="AO91" i="12"/>
  <c r="AH91" i="12"/>
  <c r="S91" i="12"/>
  <c r="P91" i="12"/>
  <c r="FA90" i="12"/>
  <c r="EY90" i="12"/>
  <c r="EW90" i="12"/>
  <c r="DG90" i="12"/>
  <c r="DG100" i="12" s="1"/>
  <c r="BT90" i="12"/>
  <c r="BT100" i="12" s="1"/>
  <c r="BK90" i="12"/>
  <c r="BK100" i="12" s="1"/>
  <c r="BH90" i="12"/>
  <c r="BH100" i="12" s="1"/>
  <c r="AO90" i="12"/>
  <c r="AO100" i="12" s="1"/>
  <c r="AH90" i="12"/>
  <c r="AH100" i="12" s="1"/>
  <c r="S90" i="12"/>
  <c r="P90" i="12"/>
  <c r="P100" i="12" s="1"/>
  <c r="EY89" i="12"/>
  <c r="FA88" i="12"/>
  <c r="EY88" i="12"/>
  <c r="EW88" i="12"/>
  <c r="DG88" i="12"/>
  <c r="BT88" i="12"/>
  <c r="BK88" i="12"/>
  <c r="BH88" i="12"/>
  <c r="AO88" i="12"/>
  <c r="AH88" i="12"/>
  <c r="S88" i="12"/>
  <c r="P88" i="12"/>
  <c r="FA87" i="12"/>
  <c r="FA89" i="12" s="1"/>
  <c r="EY87" i="12"/>
  <c r="EW87" i="12"/>
  <c r="DG87" i="12"/>
  <c r="BT87" i="12"/>
  <c r="BK87" i="12"/>
  <c r="BH87" i="12"/>
  <c r="AO87" i="12"/>
  <c r="AH87" i="12"/>
  <c r="S87" i="12"/>
  <c r="P87" i="12"/>
  <c r="FA86" i="12"/>
  <c r="EY86" i="12"/>
  <c r="EW86" i="12"/>
  <c r="DG86" i="12"/>
  <c r="BT86" i="12"/>
  <c r="BK86" i="12"/>
  <c r="BH86" i="12"/>
  <c r="AO86" i="12"/>
  <c r="AH86" i="12"/>
  <c r="S86" i="12"/>
  <c r="P86" i="12"/>
  <c r="FA85" i="12"/>
  <c r="EY85" i="12"/>
  <c r="EW85" i="12"/>
  <c r="DG85" i="12"/>
  <c r="BT85" i="12"/>
  <c r="BK85" i="12"/>
  <c r="BH85" i="12"/>
  <c r="AO85" i="12"/>
  <c r="AH85" i="12"/>
  <c r="S85" i="12"/>
  <c r="P85" i="12"/>
  <c r="FA84" i="12"/>
  <c r="EY84" i="12"/>
  <c r="EW84" i="12"/>
  <c r="DG84" i="12"/>
  <c r="BT84" i="12"/>
  <c r="BK84" i="12"/>
  <c r="BH84" i="12"/>
  <c r="AO84" i="12"/>
  <c r="AH84" i="12"/>
  <c r="S84" i="12"/>
  <c r="P84" i="12"/>
  <c r="FA83" i="12"/>
  <c r="EY83" i="12"/>
  <c r="EW83" i="12"/>
  <c r="DG83" i="12"/>
  <c r="BT83" i="12"/>
  <c r="BK83" i="12"/>
  <c r="BH83" i="12"/>
  <c r="AO83" i="12"/>
  <c r="AH83" i="12"/>
  <c r="S83" i="12"/>
  <c r="P83" i="12"/>
  <c r="FA82" i="12"/>
  <c r="EY82" i="12"/>
  <c r="EW82" i="12"/>
  <c r="DG82" i="12"/>
  <c r="BT82" i="12"/>
  <c r="BK82" i="12"/>
  <c r="BH82" i="12"/>
  <c r="AO82" i="12"/>
  <c r="AH82" i="12"/>
  <c r="S82" i="12"/>
  <c r="P82" i="12"/>
  <c r="FA81" i="12"/>
  <c r="EY81" i="12"/>
  <c r="EW81" i="12"/>
  <c r="DG81" i="12"/>
  <c r="BT81" i="12"/>
  <c r="BK81" i="12"/>
  <c r="BH81" i="12"/>
  <c r="AO81" i="12"/>
  <c r="AH81" i="12"/>
  <c r="S81" i="12"/>
  <c r="P81" i="12"/>
  <c r="FA80" i="12"/>
  <c r="EY80" i="12"/>
  <c r="EW80" i="12"/>
  <c r="EW89" i="12" s="1"/>
  <c r="DG80" i="12"/>
  <c r="BT80" i="12"/>
  <c r="BK80" i="12"/>
  <c r="BH80" i="12"/>
  <c r="AO80" i="12"/>
  <c r="AH80" i="12"/>
  <c r="S80" i="12"/>
  <c r="P80" i="12"/>
  <c r="FA79" i="12"/>
  <c r="EY79" i="12"/>
  <c r="EW79" i="12"/>
  <c r="DG79" i="12"/>
  <c r="DG89" i="12" s="1"/>
  <c r="BT79" i="12"/>
  <c r="BT89" i="12" s="1"/>
  <c r="BK79" i="12"/>
  <c r="BK89" i="12" s="1"/>
  <c r="BH79" i="12"/>
  <c r="BH89" i="12" s="1"/>
  <c r="AO79" i="12"/>
  <c r="AO89" i="12" s="1"/>
  <c r="AH79" i="12"/>
  <c r="AH89" i="12" s="1"/>
  <c r="S79" i="12"/>
  <c r="P79" i="12"/>
  <c r="P89" i="12" s="1"/>
  <c r="FA77" i="12"/>
  <c r="EY77" i="12"/>
  <c r="EW77" i="12"/>
  <c r="DG77" i="12"/>
  <c r="BT77" i="12"/>
  <c r="BK77" i="12"/>
  <c r="BH77" i="12"/>
  <c r="AO77" i="12"/>
  <c r="AH77" i="12"/>
  <c r="S77" i="12"/>
  <c r="P77" i="12"/>
  <c r="FA76" i="12"/>
  <c r="FA78" i="12" s="1"/>
  <c r="EY76" i="12"/>
  <c r="EW76" i="12"/>
  <c r="DG76" i="12"/>
  <c r="BT76" i="12"/>
  <c r="BK76" i="12"/>
  <c r="BH76" i="12"/>
  <c r="AO76" i="12"/>
  <c r="AH76" i="12"/>
  <c r="S76" i="12"/>
  <c r="P76" i="12"/>
  <c r="FA75" i="12"/>
  <c r="EY75" i="12"/>
  <c r="EW75" i="12"/>
  <c r="DG75" i="12"/>
  <c r="BT75" i="12"/>
  <c r="BK75" i="12"/>
  <c r="BH75" i="12"/>
  <c r="AO75" i="12"/>
  <c r="AH75" i="12"/>
  <c r="S75" i="12"/>
  <c r="P75" i="12"/>
  <c r="FA74" i="12"/>
  <c r="EY74" i="12"/>
  <c r="EW74" i="12"/>
  <c r="DG74" i="12"/>
  <c r="BT74" i="12"/>
  <c r="BK74" i="12"/>
  <c r="BH74" i="12"/>
  <c r="AO74" i="12"/>
  <c r="AH74" i="12"/>
  <c r="S74" i="12"/>
  <c r="P74" i="12"/>
  <c r="FA73" i="12"/>
  <c r="EY73" i="12"/>
  <c r="EW73" i="12"/>
  <c r="DG73" i="12"/>
  <c r="BT73" i="12"/>
  <c r="BK73" i="12"/>
  <c r="BH73" i="12"/>
  <c r="AO73" i="12"/>
  <c r="AH73" i="12"/>
  <c r="S73" i="12"/>
  <c r="P73" i="12"/>
  <c r="FA72" i="12"/>
  <c r="EY72" i="12"/>
  <c r="EW72" i="12"/>
  <c r="DG72" i="12"/>
  <c r="BT72" i="12"/>
  <c r="BK72" i="12"/>
  <c r="BH72" i="12"/>
  <c r="AO72" i="12"/>
  <c r="AH72" i="12"/>
  <c r="S72" i="12"/>
  <c r="P72" i="12"/>
  <c r="FA71" i="12"/>
  <c r="EY71" i="12"/>
  <c r="EW71" i="12"/>
  <c r="DG71" i="12"/>
  <c r="BT71" i="12"/>
  <c r="BK71" i="12"/>
  <c r="BH71" i="12"/>
  <c r="AO71" i="12"/>
  <c r="AH71" i="12"/>
  <c r="S71" i="12"/>
  <c r="P71" i="12"/>
  <c r="FA70" i="12"/>
  <c r="EY70" i="12"/>
  <c r="EW70" i="12"/>
  <c r="DG70" i="12"/>
  <c r="BT70" i="12"/>
  <c r="BK70" i="12"/>
  <c r="BH70" i="12"/>
  <c r="AO70" i="12"/>
  <c r="AH70" i="12"/>
  <c r="S70" i="12"/>
  <c r="P70" i="12"/>
  <c r="FA69" i="12"/>
  <c r="EY69" i="12"/>
  <c r="EY78" i="12" s="1"/>
  <c r="EW69" i="12"/>
  <c r="EW78" i="12" s="1"/>
  <c r="DG69" i="12"/>
  <c r="BT69" i="12"/>
  <c r="BK69" i="12"/>
  <c r="BH69" i="12"/>
  <c r="AO69" i="12"/>
  <c r="AH69" i="12"/>
  <c r="S69" i="12"/>
  <c r="P69" i="12"/>
  <c r="FA68" i="12"/>
  <c r="EY68" i="12"/>
  <c r="EW68" i="12"/>
  <c r="DG68" i="12"/>
  <c r="DG78" i="12" s="1"/>
  <c r="BT68" i="12"/>
  <c r="BT78" i="12" s="1"/>
  <c r="BK68" i="12"/>
  <c r="BK78" i="12" s="1"/>
  <c r="BH68" i="12"/>
  <c r="BH78" i="12" s="1"/>
  <c r="AO68" i="12"/>
  <c r="AO78" i="12" s="1"/>
  <c r="AH68" i="12"/>
  <c r="AH78" i="12" s="1"/>
  <c r="S68" i="12"/>
  <c r="P68" i="12"/>
  <c r="P78" i="12" s="1"/>
  <c r="EY67" i="12"/>
  <c r="FA66" i="12"/>
  <c r="EY66" i="12"/>
  <c r="EW66" i="12"/>
  <c r="DG66" i="12"/>
  <c r="BT66" i="12"/>
  <c r="BK66" i="12"/>
  <c r="BH66" i="12"/>
  <c r="AO66" i="12"/>
  <c r="AH66" i="12"/>
  <c r="S66" i="12"/>
  <c r="P66" i="12"/>
  <c r="FA65" i="12"/>
  <c r="FA67" i="12" s="1"/>
  <c r="EY65" i="12"/>
  <c r="EW65" i="12"/>
  <c r="DG65" i="12"/>
  <c r="BT65" i="12"/>
  <c r="BK65" i="12"/>
  <c r="BH65" i="12"/>
  <c r="AO65" i="12"/>
  <c r="AH65" i="12"/>
  <c r="S65" i="12"/>
  <c r="P65" i="12"/>
  <c r="FA64" i="12"/>
  <c r="EY64" i="12"/>
  <c r="EW64" i="12"/>
  <c r="DG64" i="12"/>
  <c r="BT64" i="12"/>
  <c r="BK64" i="12"/>
  <c r="BH64" i="12"/>
  <c r="AO64" i="12"/>
  <c r="AH64" i="12"/>
  <c r="S64" i="12"/>
  <c r="P64" i="12"/>
  <c r="FA63" i="12"/>
  <c r="EY63" i="12"/>
  <c r="EW63" i="12"/>
  <c r="DG63" i="12"/>
  <c r="BT63" i="12"/>
  <c r="BK63" i="12"/>
  <c r="BH63" i="12"/>
  <c r="AO63" i="12"/>
  <c r="AH63" i="12"/>
  <c r="S63" i="12"/>
  <c r="P63" i="12"/>
  <c r="FA62" i="12"/>
  <c r="EY62" i="12"/>
  <c r="EW62" i="12"/>
  <c r="DG62" i="12"/>
  <c r="BT62" i="12"/>
  <c r="BK62" i="12"/>
  <c r="BH62" i="12"/>
  <c r="AO62" i="12"/>
  <c r="AH62" i="12"/>
  <c r="S62" i="12"/>
  <c r="P62" i="12"/>
  <c r="FA61" i="12"/>
  <c r="EY61" i="12"/>
  <c r="EW61" i="12"/>
  <c r="DG61" i="12"/>
  <c r="BT61" i="12"/>
  <c r="BK61" i="12"/>
  <c r="BH61" i="12"/>
  <c r="AO61" i="12"/>
  <c r="AH61" i="12"/>
  <c r="S61" i="12"/>
  <c r="P61" i="12"/>
  <c r="FA60" i="12"/>
  <c r="EY60" i="12"/>
  <c r="EW60" i="12"/>
  <c r="DG60" i="12"/>
  <c r="BT60" i="12"/>
  <c r="BK60" i="12"/>
  <c r="BH60" i="12"/>
  <c r="AO60" i="12"/>
  <c r="AH60" i="12"/>
  <c r="S60" i="12"/>
  <c r="P60" i="12"/>
  <c r="FA59" i="12"/>
  <c r="EY59" i="12"/>
  <c r="EW59" i="12"/>
  <c r="DG59" i="12"/>
  <c r="BT59" i="12"/>
  <c r="BK59" i="12"/>
  <c r="BH59" i="12"/>
  <c r="AO59" i="12"/>
  <c r="AH59" i="12"/>
  <c r="S59" i="12"/>
  <c r="P59" i="12"/>
  <c r="FA58" i="12"/>
  <c r="EY58" i="12"/>
  <c r="EW58" i="12"/>
  <c r="EW67" i="12" s="1"/>
  <c r="DG58" i="12"/>
  <c r="BT58" i="12"/>
  <c r="BK58" i="12"/>
  <c r="BH58" i="12"/>
  <c r="AO58" i="12"/>
  <c r="AH58" i="12"/>
  <c r="S58" i="12"/>
  <c r="P58" i="12"/>
  <c r="FA57" i="12"/>
  <c r="EY57" i="12"/>
  <c r="EW57" i="12"/>
  <c r="DG57" i="12"/>
  <c r="DG67" i="12" s="1"/>
  <c r="BT57" i="12"/>
  <c r="BT67" i="12" s="1"/>
  <c r="BK57" i="12"/>
  <c r="BK67" i="12" s="1"/>
  <c r="BH57" i="12"/>
  <c r="BH67" i="12" s="1"/>
  <c r="AO57" i="12"/>
  <c r="AO67" i="12" s="1"/>
  <c r="AH57" i="12"/>
  <c r="AH67" i="12" s="1"/>
  <c r="S57" i="12"/>
  <c r="P57" i="12"/>
  <c r="P67" i="12" s="1"/>
  <c r="EY56" i="12"/>
  <c r="FA55" i="12"/>
  <c r="EY55" i="12"/>
  <c r="EW55" i="12"/>
  <c r="DG55" i="12"/>
  <c r="BT55" i="12"/>
  <c r="BK55" i="12"/>
  <c r="BH55" i="12"/>
  <c r="AO55" i="12"/>
  <c r="AH55" i="12"/>
  <c r="S55" i="12"/>
  <c r="P55" i="12"/>
  <c r="FA54" i="12"/>
  <c r="FA56" i="12" s="1"/>
  <c r="EY54" i="12"/>
  <c r="EW54" i="12"/>
  <c r="DG54" i="12"/>
  <c r="BT54" i="12"/>
  <c r="BK54" i="12"/>
  <c r="BH54" i="12"/>
  <c r="AO54" i="12"/>
  <c r="AH54" i="12"/>
  <c r="S54" i="12"/>
  <c r="P54" i="12"/>
  <c r="FA53" i="12"/>
  <c r="EY53" i="12"/>
  <c r="EW53" i="12"/>
  <c r="DG53" i="12"/>
  <c r="BT53" i="12"/>
  <c r="BK53" i="12"/>
  <c r="BH53" i="12"/>
  <c r="AO53" i="12"/>
  <c r="AH53" i="12"/>
  <c r="S53" i="12"/>
  <c r="P53" i="12"/>
  <c r="FA52" i="12"/>
  <c r="EY52" i="12"/>
  <c r="EW52" i="12"/>
  <c r="DG52" i="12"/>
  <c r="BT52" i="12"/>
  <c r="BK52" i="12"/>
  <c r="BH52" i="12"/>
  <c r="AO52" i="12"/>
  <c r="AH52" i="12"/>
  <c r="S52" i="12"/>
  <c r="P52" i="12"/>
  <c r="FA51" i="12"/>
  <c r="EY51" i="12"/>
  <c r="EW51" i="12"/>
  <c r="DG51" i="12"/>
  <c r="BT51" i="12"/>
  <c r="BK51" i="12"/>
  <c r="BH51" i="12"/>
  <c r="AO51" i="12"/>
  <c r="AH51" i="12"/>
  <c r="S51" i="12"/>
  <c r="P51" i="12"/>
  <c r="FA50" i="12"/>
  <c r="EY50" i="12"/>
  <c r="EW50" i="12"/>
  <c r="DG50" i="12"/>
  <c r="BT50" i="12"/>
  <c r="BK50" i="12"/>
  <c r="BH50" i="12"/>
  <c r="AO50" i="12"/>
  <c r="AH50" i="12"/>
  <c r="S50" i="12"/>
  <c r="P50" i="12"/>
  <c r="FA49" i="12"/>
  <c r="EY49" i="12"/>
  <c r="EW49" i="12"/>
  <c r="DG49" i="12"/>
  <c r="BT49" i="12"/>
  <c r="BK49" i="12"/>
  <c r="BH49" i="12"/>
  <c r="AO49" i="12"/>
  <c r="AH49" i="12"/>
  <c r="S49" i="12"/>
  <c r="P49" i="12"/>
  <c r="FA48" i="12"/>
  <c r="EY48" i="12"/>
  <c r="EW48" i="12"/>
  <c r="DG48" i="12"/>
  <c r="BT48" i="12"/>
  <c r="BK48" i="12"/>
  <c r="BH48" i="12"/>
  <c r="AO48" i="12"/>
  <c r="AH48" i="12"/>
  <c r="S48" i="12"/>
  <c r="P48" i="12"/>
  <c r="FA47" i="12"/>
  <c r="EY47" i="12"/>
  <c r="EW47" i="12"/>
  <c r="EW56" i="12" s="1"/>
  <c r="DG47" i="12"/>
  <c r="BT47" i="12"/>
  <c r="BK47" i="12"/>
  <c r="BH47" i="12"/>
  <c r="AO47" i="12"/>
  <c r="AH47" i="12"/>
  <c r="S47" i="12"/>
  <c r="P47" i="12"/>
  <c r="FA46" i="12"/>
  <c r="EY46" i="12"/>
  <c r="EW46" i="12"/>
  <c r="DG46" i="12"/>
  <c r="DG56" i="12" s="1"/>
  <c r="BT46" i="12"/>
  <c r="BT56" i="12" s="1"/>
  <c r="BK46" i="12"/>
  <c r="BK56" i="12" s="1"/>
  <c r="BH46" i="12"/>
  <c r="BH56" i="12" s="1"/>
  <c r="AO46" i="12"/>
  <c r="AO56" i="12" s="1"/>
  <c r="AH46" i="12"/>
  <c r="AH56" i="12" s="1"/>
  <c r="S46" i="12"/>
  <c r="P46" i="12"/>
  <c r="P56" i="12" s="1"/>
  <c r="EY45" i="12"/>
  <c r="FA44" i="12"/>
  <c r="EY44" i="12"/>
  <c r="EW44" i="12"/>
  <c r="DG44" i="12"/>
  <c r="BT44" i="12"/>
  <c r="BK44" i="12"/>
  <c r="BH44" i="12"/>
  <c r="AO44" i="12"/>
  <c r="AH44" i="12"/>
  <c r="S44" i="12"/>
  <c r="P44" i="12"/>
  <c r="FA43" i="12"/>
  <c r="FA45" i="12" s="1"/>
  <c r="EY43" i="12"/>
  <c r="EW43" i="12"/>
  <c r="DG43" i="12"/>
  <c r="BT43" i="12"/>
  <c r="BK43" i="12"/>
  <c r="BH43" i="12"/>
  <c r="AO43" i="12"/>
  <c r="AH43" i="12"/>
  <c r="S43" i="12"/>
  <c r="P43" i="12"/>
  <c r="FA42" i="12"/>
  <c r="EY42" i="12"/>
  <c r="EW42" i="12"/>
  <c r="DG42" i="12"/>
  <c r="BT42" i="12"/>
  <c r="BK42" i="12"/>
  <c r="BH42" i="12"/>
  <c r="AO42" i="12"/>
  <c r="AH42" i="12"/>
  <c r="S42" i="12"/>
  <c r="P42" i="12"/>
  <c r="FA41" i="12"/>
  <c r="EY41" i="12"/>
  <c r="EW41" i="12"/>
  <c r="DG41" i="12"/>
  <c r="BT41" i="12"/>
  <c r="BK41" i="12"/>
  <c r="BH41" i="12"/>
  <c r="AO41" i="12"/>
  <c r="AH41" i="12"/>
  <c r="S41" i="12"/>
  <c r="P41" i="12"/>
  <c r="FA40" i="12"/>
  <c r="EY40" i="12"/>
  <c r="EW40" i="12"/>
  <c r="DG40" i="12"/>
  <c r="BT40" i="12"/>
  <c r="BK40" i="12"/>
  <c r="BH40" i="12"/>
  <c r="AO40" i="12"/>
  <c r="AH40" i="12"/>
  <c r="S40" i="12"/>
  <c r="P40" i="12"/>
  <c r="FA39" i="12"/>
  <c r="EY39" i="12"/>
  <c r="EW39" i="12"/>
  <c r="DG39" i="12"/>
  <c r="BT39" i="12"/>
  <c r="BK39" i="12"/>
  <c r="BH39" i="12"/>
  <c r="AO39" i="12"/>
  <c r="AH39" i="12"/>
  <c r="S39" i="12"/>
  <c r="P39" i="12"/>
  <c r="FA38" i="12"/>
  <c r="EY38" i="12"/>
  <c r="EW38" i="12"/>
  <c r="DG38" i="12"/>
  <c r="BT38" i="12"/>
  <c r="BK38" i="12"/>
  <c r="BH38" i="12"/>
  <c r="AO38" i="12"/>
  <c r="AH38" i="12"/>
  <c r="S38" i="12"/>
  <c r="P38" i="12"/>
  <c r="FA37" i="12"/>
  <c r="EY37" i="12"/>
  <c r="EW37" i="12"/>
  <c r="DG37" i="12"/>
  <c r="BT37" i="12"/>
  <c r="BK37" i="12"/>
  <c r="BH37" i="12"/>
  <c r="AO37" i="12"/>
  <c r="AH37" i="12"/>
  <c r="S37" i="12"/>
  <c r="P37" i="12"/>
  <c r="FA36" i="12"/>
  <c r="EY36" i="12"/>
  <c r="EW36" i="12"/>
  <c r="EW45" i="12" s="1"/>
  <c r="DG36" i="12"/>
  <c r="BT36" i="12"/>
  <c r="BK36" i="12"/>
  <c r="BH36" i="12"/>
  <c r="AO36" i="12"/>
  <c r="AH36" i="12"/>
  <c r="S36" i="12"/>
  <c r="P36" i="12"/>
  <c r="FA35" i="12"/>
  <c r="EY35" i="12"/>
  <c r="EW35" i="12"/>
  <c r="DG35" i="12"/>
  <c r="DG45" i="12" s="1"/>
  <c r="BT35" i="12"/>
  <c r="BT45" i="12" s="1"/>
  <c r="BK35" i="12"/>
  <c r="BK45" i="12" s="1"/>
  <c r="BH35" i="12"/>
  <c r="BH45" i="12" s="1"/>
  <c r="AO35" i="12"/>
  <c r="AO45" i="12" s="1"/>
  <c r="AH35" i="12"/>
  <c r="AH45" i="12" s="1"/>
  <c r="S35" i="12"/>
  <c r="P35" i="12"/>
  <c r="P45" i="12" s="1"/>
  <c r="BH34" i="12"/>
  <c r="FA33" i="12"/>
  <c r="EY33" i="12"/>
  <c r="EW33" i="12"/>
  <c r="DG33" i="12"/>
  <c r="BT33" i="12"/>
  <c r="BK33" i="12"/>
  <c r="BH33" i="12"/>
  <c r="AO33" i="12"/>
  <c r="AH33" i="12"/>
  <c r="S33" i="12"/>
  <c r="P33" i="12"/>
  <c r="FA32" i="12"/>
  <c r="FA34" i="12" s="1"/>
  <c r="EY32" i="12"/>
  <c r="EW32" i="12"/>
  <c r="DG32" i="12"/>
  <c r="BT32" i="12"/>
  <c r="BK32" i="12"/>
  <c r="BH32" i="12"/>
  <c r="AO32" i="12"/>
  <c r="AH32" i="12"/>
  <c r="S32" i="12"/>
  <c r="P32" i="12"/>
  <c r="FA31" i="12"/>
  <c r="EY31" i="12"/>
  <c r="EY34" i="12" s="1"/>
  <c r="EW31" i="12"/>
  <c r="DG31" i="12"/>
  <c r="BT31" i="12"/>
  <c r="BK31" i="12"/>
  <c r="BH31" i="12"/>
  <c r="AO31" i="12"/>
  <c r="AH31" i="12"/>
  <c r="S31" i="12"/>
  <c r="P31" i="12"/>
  <c r="FA30" i="12"/>
  <c r="EY30" i="12"/>
  <c r="EW30" i="12"/>
  <c r="DG30" i="12"/>
  <c r="BT30" i="12"/>
  <c r="BK30" i="12"/>
  <c r="BH30" i="12"/>
  <c r="AO30" i="12"/>
  <c r="AH30" i="12"/>
  <c r="S30" i="12"/>
  <c r="P30" i="12"/>
  <c r="FA29" i="12"/>
  <c r="EY29" i="12"/>
  <c r="EW29" i="12"/>
  <c r="DG29" i="12"/>
  <c r="BT29" i="12"/>
  <c r="BK29" i="12"/>
  <c r="BH29" i="12"/>
  <c r="AO29" i="12"/>
  <c r="AH29" i="12"/>
  <c r="S29" i="12"/>
  <c r="P29" i="12"/>
  <c r="FA28" i="12"/>
  <c r="EY28" i="12"/>
  <c r="EW28" i="12"/>
  <c r="DG28" i="12"/>
  <c r="BT28" i="12"/>
  <c r="BK28" i="12"/>
  <c r="BH28" i="12"/>
  <c r="AO28" i="12"/>
  <c r="AH28" i="12"/>
  <c r="S28" i="12"/>
  <c r="P28" i="12"/>
  <c r="FA27" i="12"/>
  <c r="EY27" i="12"/>
  <c r="EW27" i="12"/>
  <c r="DG27" i="12"/>
  <c r="BT27" i="12"/>
  <c r="BK27" i="12"/>
  <c r="BH27" i="12"/>
  <c r="AO27" i="12"/>
  <c r="AH27" i="12"/>
  <c r="S27" i="12"/>
  <c r="P27" i="12"/>
  <c r="FA26" i="12"/>
  <c r="EY26" i="12"/>
  <c r="EW26" i="12"/>
  <c r="DG26" i="12"/>
  <c r="BT26" i="12"/>
  <c r="BK26" i="12"/>
  <c r="BH26" i="12"/>
  <c r="AO26" i="12"/>
  <c r="AH26" i="12"/>
  <c r="S26" i="12"/>
  <c r="P26" i="12"/>
  <c r="FA25" i="12"/>
  <c r="EY25" i="12"/>
  <c r="EW25" i="12"/>
  <c r="EW34" i="12" s="1"/>
  <c r="DG25" i="12"/>
  <c r="BT25" i="12"/>
  <c r="BK25" i="12"/>
  <c r="BH25" i="12"/>
  <c r="AO25" i="12"/>
  <c r="AH25" i="12"/>
  <c r="S25" i="12"/>
  <c r="P25" i="12"/>
  <c r="FA24" i="12"/>
  <c r="EY24" i="12"/>
  <c r="EW24" i="12"/>
  <c r="DG24" i="12"/>
  <c r="DG34" i="12" s="1"/>
  <c r="BT24" i="12"/>
  <c r="BT34" i="12" s="1"/>
  <c r="BK24" i="12"/>
  <c r="BK34" i="12" s="1"/>
  <c r="BH24" i="12"/>
  <c r="AO24" i="12"/>
  <c r="AO34" i="12" s="1"/>
  <c r="AH24" i="12"/>
  <c r="AH34" i="12" s="1"/>
  <c r="S24" i="12"/>
  <c r="P24" i="12"/>
  <c r="P34" i="12" s="1"/>
  <c r="EY23" i="12"/>
  <c r="FA12" i="12"/>
  <c r="EY12" i="12"/>
  <c r="EW12" i="12"/>
  <c r="DG12" i="12"/>
  <c r="BT12" i="12"/>
  <c r="BK12" i="12"/>
  <c r="BH12" i="12"/>
  <c r="AO12" i="12"/>
  <c r="AH12" i="12"/>
  <c r="S12" i="12"/>
  <c r="P12" i="12"/>
  <c r="FA11" i="12"/>
  <c r="FA23" i="12" s="1"/>
  <c r="EY11" i="12"/>
  <c r="EW11" i="12"/>
  <c r="DG11" i="12"/>
  <c r="BT11" i="12"/>
  <c r="BK11" i="12"/>
  <c r="BH11" i="12"/>
  <c r="AO11" i="12"/>
  <c r="AH11" i="12"/>
  <c r="S11" i="12"/>
  <c r="P11" i="12"/>
  <c r="FA10" i="12"/>
  <c r="EY10" i="12"/>
  <c r="EW10" i="12"/>
  <c r="DG10" i="12"/>
  <c r="BT10" i="12"/>
  <c r="BK10" i="12"/>
  <c r="BH10" i="12"/>
  <c r="AO10" i="12"/>
  <c r="AH10" i="12"/>
  <c r="S10" i="12"/>
  <c r="P10" i="12"/>
  <c r="FA9" i="12"/>
  <c r="EY9" i="12"/>
  <c r="EW9" i="12"/>
  <c r="DG9" i="12"/>
  <c r="BT9" i="12"/>
  <c r="BK9" i="12"/>
  <c r="BH9" i="12"/>
  <c r="AO9" i="12"/>
  <c r="AH9" i="12"/>
  <c r="S9" i="12"/>
  <c r="P9" i="12"/>
  <c r="FA8" i="12"/>
  <c r="EY8" i="12"/>
  <c r="EW8" i="12"/>
  <c r="DG8" i="12"/>
  <c r="BT8" i="12"/>
  <c r="BK8" i="12"/>
  <c r="BH8" i="12"/>
  <c r="AO8" i="12"/>
  <c r="AH8" i="12"/>
  <c r="S8" i="12"/>
  <c r="P8" i="12"/>
  <c r="FA7" i="12"/>
  <c r="EY7" i="12"/>
  <c r="EW7" i="12"/>
  <c r="DG7" i="12"/>
  <c r="BT7" i="12"/>
  <c r="BK7" i="12"/>
  <c r="BH7" i="12"/>
  <c r="AO7" i="12"/>
  <c r="AH7" i="12"/>
  <c r="S7" i="12"/>
  <c r="P7" i="12"/>
  <c r="FA6" i="12"/>
  <c r="EY6" i="12"/>
  <c r="EW6" i="12"/>
  <c r="DG6" i="12"/>
  <c r="BT6" i="12"/>
  <c r="BK6" i="12"/>
  <c r="BH6" i="12"/>
  <c r="AO6" i="12"/>
  <c r="AH6" i="12"/>
  <c r="S6" i="12"/>
  <c r="P6" i="12"/>
  <c r="FA5" i="12"/>
  <c r="EY5" i="12"/>
  <c r="EW5" i="12"/>
  <c r="DG5" i="12"/>
  <c r="BT5" i="12"/>
  <c r="BK5" i="12"/>
  <c r="BH5" i="12"/>
  <c r="AO5" i="12"/>
  <c r="AH5" i="12"/>
  <c r="S5" i="12"/>
  <c r="P5" i="12"/>
  <c r="FA4" i="12"/>
  <c r="EY4" i="12"/>
  <c r="EW4" i="12"/>
  <c r="EW23" i="12" s="1"/>
  <c r="DG4" i="12"/>
  <c r="BT4" i="12"/>
  <c r="BK4" i="12"/>
  <c r="BH4" i="12"/>
  <c r="AO4" i="12"/>
  <c r="AH4" i="12"/>
  <c r="S4" i="12"/>
  <c r="P4" i="12"/>
  <c r="FA3" i="12"/>
  <c r="EY3" i="12"/>
  <c r="EW3" i="12"/>
  <c r="DG3" i="12"/>
  <c r="DG23" i="12" s="1"/>
  <c r="BT3" i="12"/>
  <c r="BT23" i="12" s="1"/>
  <c r="BK3" i="12"/>
  <c r="BK23" i="12" s="1"/>
  <c r="BH3" i="12"/>
  <c r="BH23" i="12" s="1"/>
  <c r="AO3" i="12"/>
  <c r="AO23" i="12" s="1"/>
  <c r="AH3" i="12"/>
  <c r="AH23" i="12" s="1"/>
  <c r="S3" i="12"/>
  <c r="P3" i="12"/>
  <c r="P23" i="12" s="1"/>
  <c r="F11" i="11" l="1"/>
  <c r="D11" i="11"/>
  <c r="C11" i="11"/>
  <c r="B11" i="11"/>
  <c r="K10" i="10"/>
  <c r="J10" i="10"/>
  <c r="I10" i="10"/>
  <c r="H10" i="10"/>
  <c r="G10" i="10"/>
  <c r="F10" i="10"/>
  <c r="E10" i="10"/>
  <c r="D10" i="10"/>
  <c r="C10" i="10"/>
  <c r="B10" i="10"/>
  <c r="K10" i="9"/>
  <c r="J10" i="9"/>
  <c r="I10" i="9"/>
  <c r="H10" i="9"/>
  <c r="G10" i="9"/>
  <c r="F10" i="9"/>
  <c r="E10" i="9"/>
  <c r="D10" i="9"/>
  <c r="C10" i="9"/>
  <c r="B10" i="9"/>
  <c r="K10" i="8"/>
  <c r="J10" i="8"/>
  <c r="I10" i="8"/>
  <c r="H10" i="8"/>
  <c r="G10" i="8"/>
  <c r="F10" i="8"/>
  <c r="E10" i="8"/>
  <c r="D10" i="8"/>
  <c r="C10" i="8"/>
  <c r="B10" i="8"/>
  <c r="K10" i="7"/>
  <c r="J10" i="7"/>
  <c r="I10" i="7"/>
  <c r="H10" i="7"/>
  <c r="G10" i="7"/>
  <c r="F10" i="7"/>
  <c r="E10" i="7"/>
  <c r="D10" i="7"/>
  <c r="C10" i="7"/>
  <c r="B10" i="7"/>
  <c r="K10" i="6"/>
  <c r="J10" i="6"/>
  <c r="I10" i="6"/>
  <c r="H10" i="6"/>
  <c r="G10" i="6"/>
  <c r="F10" i="6"/>
  <c r="E10" i="6"/>
  <c r="D10" i="6"/>
  <c r="C10" i="6"/>
  <c r="B10" i="6"/>
  <c r="K10" i="5"/>
  <c r="J10" i="5"/>
  <c r="I10" i="5"/>
  <c r="H10" i="5"/>
  <c r="G10" i="5"/>
  <c r="F10" i="5"/>
  <c r="E10" i="5"/>
  <c r="D10" i="5"/>
  <c r="C10" i="5"/>
  <c r="B10" i="5"/>
  <c r="F10" i="4"/>
  <c r="E10" i="4"/>
  <c r="D10" i="4"/>
  <c r="C10" i="4"/>
  <c r="B10" i="4"/>
  <c r="K10" i="3"/>
  <c r="J10" i="3"/>
  <c r="I10" i="3"/>
  <c r="H10" i="3"/>
  <c r="G10" i="3"/>
  <c r="F10" i="3"/>
  <c r="E10" i="3"/>
  <c r="D10" i="3"/>
  <c r="C10" i="3"/>
  <c r="B10" i="3"/>
  <c r="K10" i="1"/>
  <c r="J10" i="1"/>
  <c r="I10" i="1"/>
  <c r="H10" i="1"/>
  <c r="G10" i="1"/>
  <c r="F10" i="1"/>
  <c r="E10" i="1"/>
  <c r="D10" i="1"/>
  <c r="C10" i="1"/>
  <c r="B10" i="1"/>
</calcChain>
</file>

<file path=xl/sharedStrings.xml><?xml version="1.0" encoding="utf-8"?>
<sst xmlns="http://schemas.openxmlformats.org/spreadsheetml/2006/main" count="6022" uniqueCount="542">
  <si>
    <t>Eagle Mine WTP Water Data Summary</t>
  </si>
  <si>
    <t>SampleID</t>
  </si>
  <si>
    <t>EM-WTP-001</t>
  </si>
  <si>
    <t>EM-WTP-01-23-001</t>
  </si>
  <si>
    <t>EM-WTP-02-23-001</t>
  </si>
  <si>
    <t>EMWTP-03-23-001</t>
  </si>
  <si>
    <t>EM-WTP-04-23-001</t>
  </si>
  <si>
    <t>EM-WTP-01-24-001</t>
  </si>
  <si>
    <t>EM-WTP-02-24-001</t>
  </si>
  <si>
    <t>EM-WTP-03-24-001</t>
  </si>
  <si>
    <t>EM-WTP-04-24-001</t>
  </si>
  <si>
    <t>EM-WTP-05-24-001</t>
  </si>
  <si>
    <t>Date Sampled</t>
  </si>
  <si>
    <t>pH</t>
  </si>
  <si>
    <r>
      <t>Temperature (</t>
    </r>
    <r>
      <rPr>
        <b/>
        <vertAlign val="superscript"/>
        <sz val="12"/>
        <color theme="1"/>
        <rFont val="Calibri"/>
        <family val="2"/>
      </rPr>
      <t>o</t>
    </r>
    <r>
      <rPr>
        <b/>
        <sz val="12"/>
        <color theme="1"/>
        <rFont val="Calibri"/>
        <family val="2"/>
      </rPr>
      <t>C)</t>
    </r>
  </si>
  <si>
    <t>na</t>
  </si>
  <si>
    <t>DO (mg/L)</t>
  </si>
  <si>
    <t>Conductivity (uS/cm)</t>
  </si>
  <si>
    <t>Flow (gpm)</t>
  </si>
  <si>
    <t>Flow (L/min)</t>
  </si>
  <si>
    <r>
      <t>Alkalinity (mg/L as CaCO</t>
    </r>
    <r>
      <rPr>
        <b/>
        <vertAlign val="subscript"/>
        <sz val="12"/>
        <color theme="1"/>
        <rFont val="Calibri"/>
        <family val="2"/>
      </rPr>
      <t>3</t>
    </r>
    <r>
      <rPr>
        <b/>
        <sz val="12"/>
        <color theme="1"/>
        <rFont val="Calibri"/>
        <family val="2"/>
      </rPr>
      <t>)</t>
    </r>
  </si>
  <si>
    <t>102 E</t>
  </si>
  <si>
    <t>&lt; 10 E</t>
  </si>
  <si>
    <t>23.8 E</t>
  </si>
  <si>
    <t>36.6 E</t>
  </si>
  <si>
    <t>&lt; 10</t>
  </si>
  <si>
    <t xml:space="preserve"> na</t>
  </si>
  <si>
    <t>Au (ppb)</t>
  </si>
  <si>
    <t>&lt; 0.01</t>
  </si>
  <si>
    <t>Au_d (ppb)</t>
  </si>
  <si>
    <t>Ag (ppb)</t>
  </si>
  <si>
    <t>Ag_d (ppb)</t>
  </si>
  <si>
    <t>&lt; 0.05</t>
  </si>
  <si>
    <t>Al (ppb)</t>
  </si>
  <si>
    <t>Al_d (ppb)</t>
  </si>
  <si>
    <t>As (ppb)</t>
  </si>
  <si>
    <t>As_d (ppb)</t>
  </si>
  <si>
    <t>B (ppb)</t>
  </si>
  <si>
    <t>B_d (ppb)</t>
  </si>
  <si>
    <t>Ba (ppb)</t>
  </si>
  <si>
    <t>Ba_d (ppb)</t>
  </si>
  <si>
    <t>Be (ppb)</t>
  </si>
  <si>
    <t>Be_d (ppb)</t>
  </si>
  <si>
    <t>Bi (ppb)</t>
  </si>
  <si>
    <t>Bi_d (ppb)</t>
  </si>
  <si>
    <t>Ca (ppb)</t>
  </si>
  <si>
    <t>Ca_d (ppb)</t>
  </si>
  <si>
    <t>Cd (ppb)</t>
  </si>
  <si>
    <t>Cd_d (ppb)</t>
  </si>
  <si>
    <t>Co (ppb)</t>
  </si>
  <si>
    <t>Co_d (ppb)</t>
  </si>
  <si>
    <t>Cr (ppb)</t>
  </si>
  <si>
    <t>Cr_d (ppb)</t>
  </si>
  <si>
    <t>&lt; 0.08</t>
  </si>
  <si>
    <t>Cs (ppb)</t>
  </si>
  <si>
    <t>Cs_d (ppb)</t>
  </si>
  <si>
    <t>Cu (ppb)</t>
  </si>
  <si>
    <t>Cu_d (ppb)</t>
  </si>
  <si>
    <t>Fe (ppb)</t>
  </si>
  <si>
    <t>Fe_d (ppb)</t>
  </si>
  <si>
    <t>Ga (ppb)</t>
  </si>
  <si>
    <t>Ga_d (ppb)</t>
  </si>
  <si>
    <t>&lt; 0.1</t>
  </si>
  <si>
    <t>Ge (ppb)</t>
  </si>
  <si>
    <t>Ge_d (ppb)</t>
  </si>
  <si>
    <t>Hf (ppb)</t>
  </si>
  <si>
    <t>Hf_d (ppb)</t>
  </si>
  <si>
    <t>Hg (ppb)</t>
  </si>
  <si>
    <t>Hg_d (ppb)</t>
  </si>
  <si>
    <t>In (ppb)</t>
  </si>
  <si>
    <t>In_d (ppb)</t>
  </si>
  <si>
    <t>K (ppb)</t>
  </si>
  <si>
    <t>K_d (ppb)</t>
  </si>
  <si>
    <t>Li (ppb)</t>
  </si>
  <si>
    <t>Li_d (ppb)</t>
  </si>
  <si>
    <t>Mg (ppb)</t>
  </si>
  <si>
    <t>Mg_d (ppb)</t>
  </si>
  <si>
    <t>Mn (ppb)</t>
  </si>
  <si>
    <t>Mn_d (ppb)</t>
  </si>
  <si>
    <t>Mo (ppb)</t>
  </si>
  <si>
    <t>Mo_d (ppb)</t>
  </si>
  <si>
    <t>&lt; 0.04</t>
  </si>
  <si>
    <t>&lt; 0.4</t>
  </si>
  <si>
    <t>Na (ppb)</t>
  </si>
  <si>
    <t>Na_d (ppb)</t>
  </si>
  <si>
    <t>Nb (ppb)</t>
  </si>
  <si>
    <t>Nb_d (ppb)</t>
  </si>
  <si>
    <t>Ni (ppb)</t>
  </si>
  <si>
    <t>Ni_d (ppb)</t>
  </si>
  <si>
    <t>P (ppb)</t>
  </si>
  <si>
    <t>P_d (ppb)</t>
  </si>
  <si>
    <t>&lt; 3</t>
  </si>
  <si>
    <t>Pb (ppb)</t>
  </si>
  <si>
    <t>Pb_d (ppb)</t>
  </si>
  <si>
    <t>&lt; 0.09</t>
  </si>
  <si>
    <t>Rb (ppb)</t>
  </si>
  <si>
    <t>Rb_d (ppb)</t>
  </si>
  <si>
    <t>Re (ppb)</t>
  </si>
  <si>
    <t>Re_d (ppb)</t>
  </si>
  <si>
    <t>S (ppb)</t>
  </si>
  <si>
    <t>S_d (ppb)</t>
  </si>
  <si>
    <t>Sb (ppb)</t>
  </si>
  <si>
    <t>&lt; 0.9</t>
  </si>
  <si>
    <t>Sb_d (ppb)</t>
  </si>
  <si>
    <t>Se (ppb)</t>
  </si>
  <si>
    <t>Se_d (ppb)</t>
  </si>
  <si>
    <t>Si (ppb)</t>
  </si>
  <si>
    <t>Si_d (ppb)</t>
  </si>
  <si>
    <t>Sn (ppb)</t>
  </si>
  <si>
    <t>&lt; 0.06</t>
  </si>
  <si>
    <t>Sn_d (ppb)</t>
  </si>
  <si>
    <t>Sr (ppb)</t>
  </si>
  <si>
    <t>Sr_d (ppb)</t>
  </si>
  <si>
    <t>Ta (ppb)</t>
  </si>
  <si>
    <t>Ta_d (ppb)</t>
  </si>
  <si>
    <t>Te (ppb)</t>
  </si>
  <si>
    <t>Te_d (ppb)</t>
  </si>
  <si>
    <t>Th (ppb)</t>
  </si>
  <si>
    <t>Th_d (ppb)</t>
  </si>
  <si>
    <t>Ti (ppb)</t>
  </si>
  <si>
    <t>Ti_d (ppb)</t>
  </si>
  <si>
    <t>&lt; 0.07</t>
  </si>
  <si>
    <t>Tl (ppb)</t>
  </si>
  <si>
    <t>Tl_d (ppb)</t>
  </si>
  <si>
    <t>U (ppb)</t>
  </si>
  <si>
    <t>U_d (ppb)</t>
  </si>
  <si>
    <t>V (ppb)</t>
  </si>
  <si>
    <t>V_d (ppb)</t>
  </si>
  <si>
    <t>W (ppb)</t>
  </si>
  <si>
    <t>&lt; 0.02</t>
  </si>
  <si>
    <t>W_d (ppb)</t>
  </si>
  <si>
    <t>Zn (ppb)</t>
  </si>
  <si>
    <t>Zn_d (ppb)</t>
  </si>
  <si>
    <t>Zr (ppb)</t>
  </si>
  <si>
    <t>&lt; 2</t>
  </si>
  <si>
    <t>Zr_d (ppb)</t>
  </si>
  <si>
    <t>Cl (ppm)*</t>
  </si>
  <si>
    <t>&lt; 5</t>
  </si>
  <si>
    <t>F (ppm)*</t>
  </si>
  <si>
    <t>&lt; 2.5</t>
  </si>
  <si>
    <r>
      <t>NO</t>
    </r>
    <r>
      <rPr>
        <b/>
        <vertAlign val="subscript"/>
        <sz val="12"/>
        <color theme="1"/>
        <rFont val="Calibri"/>
        <family val="2"/>
      </rPr>
      <t>3</t>
    </r>
    <r>
      <rPr>
        <b/>
        <sz val="12"/>
        <color theme="1"/>
        <rFont val="Calibri"/>
        <family val="2"/>
      </rPr>
      <t xml:space="preserve"> (ppm)*</t>
    </r>
  </si>
  <si>
    <t>&lt; 1</t>
  </si>
  <si>
    <r>
      <t>SO</t>
    </r>
    <r>
      <rPr>
        <b/>
        <vertAlign val="subscript"/>
        <sz val="12"/>
        <color theme="1"/>
        <rFont val="Calibri"/>
        <family val="2"/>
      </rPr>
      <t xml:space="preserve">4 </t>
    </r>
    <r>
      <rPr>
        <b/>
        <sz val="12"/>
        <color theme="1"/>
        <rFont val="Calibri"/>
        <family val="2"/>
      </rPr>
      <t>(ppm)*</t>
    </r>
  </si>
  <si>
    <t>Rare Earth Elements</t>
  </si>
  <si>
    <t>Sc (ppb)</t>
  </si>
  <si>
    <t>Sc_d (ppb)</t>
  </si>
  <si>
    <t>Y (ppb)</t>
  </si>
  <si>
    <t>Y_d (ppb)</t>
  </si>
  <si>
    <t>La (ppb)</t>
  </si>
  <si>
    <t>La_d (ppb)</t>
  </si>
  <si>
    <t>Ce (ppb)</t>
  </si>
  <si>
    <t>Ce_d (ppb)</t>
  </si>
  <si>
    <t>Pr (ppb)</t>
  </si>
  <si>
    <t>Pr_d (ppb)</t>
  </si>
  <si>
    <t>Nd (ppb)</t>
  </si>
  <si>
    <t>Nd_d (ppb)</t>
  </si>
  <si>
    <t>Sm (ppb)</t>
  </si>
  <si>
    <t>Sm_d (ppb)</t>
  </si>
  <si>
    <t>Eu (ppb)</t>
  </si>
  <si>
    <t>Eu_d (ppb)</t>
  </si>
  <si>
    <t>Gd (ppb)</t>
  </si>
  <si>
    <t>Gd_d (ppb)</t>
  </si>
  <si>
    <t>Tb (ppb)</t>
  </si>
  <si>
    <t>Tb_d (ppb)</t>
  </si>
  <si>
    <t>Dy (ppb)</t>
  </si>
  <si>
    <t>Dy_d (ppb)</t>
  </si>
  <si>
    <t>Ho (ppb)</t>
  </si>
  <si>
    <t>Ho_d (ppb)</t>
  </si>
  <si>
    <t>Er (ppb)</t>
  </si>
  <si>
    <t>Er_d (ppb)</t>
  </si>
  <si>
    <t>Tm (ppb)</t>
  </si>
  <si>
    <t>Tm_d (ppb)</t>
  </si>
  <si>
    <t>Yb (ppb)</t>
  </si>
  <si>
    <t>Yb_d (ppb)</t>
  </si>
  <si>
    <t>Lu (ppb)</t>
  </si>
  <si>
    <t>Lu_d (ppb)</t>
  </si>
  <si>
    <t>Total REE (ppb)</t>
  </si>
  <si>
    <t>Total LREE (ppb)</t>
  </si>
  <si>
    <t>Total HREE (ppb)</t>
  </si>
  <si>
    <t>Total REE_d (ppb)</t>
  </si>
  <si>
    <t>Total REE % dissolved</t>
  </si>
  <si>
    <t>Total LREE_d (ppb)</t>
  </si>
  <si>
    <t>Total LREE % dissolved</t>
  </si>
  <si>
    <t>Total HREE_d (ppb)</t>
  </si>
  <si>
    <t>Total HREE % dissolved</t>
  </si>
  <si>
    <t>Notes:</t>
  </si>
  <si>
    <t>Results designated with a "d" (e.g. Eu_d) are dissolved concentrations.</t>
  </si>
  <si>
    <t>LREE - light REEs (La, Ce, Pr, Nd, Sm, Eu, Gd)</t>
  </si>
  <si>
    <t>pH, temperature, dissolved oxygen (DO), and conductivity measured in the field.</t>
  </si>
  <si>
    <t>mg/L - milligrams per liter</t>
  </si>
  <si>
    <t>Total REEs (includes REE + Sc), LREEs, and HREEs non-detects were included at half the reporting limit.</t>
  </si>
  <si>
    <t>ppm - parts per million</t>
  </si>
  <si>
    <t>gpm - gallons per minute</t>
  </si>
  <si>
    <t>ppb - parts per billion</t>
  </si>
  <si>
    <t xml:space="preserve">HREE - heavy REEs (Tb,Dy, Ho, Er, Tm, Yb, Lu, Y) </t>
  </si>
  <si>
    <t>uS/cm - microsiemens per centimeter</t>
  </si>
  <si>
    <t>L/min - liters per minute</t>
  </si>
  <si>
    <t>E - estimated, informational purposes, holding time exceedence or other issue</t>
  </si>
  <si>
    <t>* - anion data is for information purposes (sample exceeded holding time or other) except for the late July 2024 results.</t>
  </si>
  <si>
    <t>Eagle Mine North Groundwater Extraction Trench Water Data Summary</t>
  </si>
  <si>
    <t>EM-GWN-001</t>
  </si>
  <si>
    <t>EM-GWN-01-23-001</t>
  </si>
  <si>
    <t>EM-GW-02-23-001</t>
  </si>
  <si>
    <t>EMGWN03-23-001</t>
  </si>
  <si>
    <t>EM-GWN-04-23-001</t>
  </si>
  <si>
    <t>EM-GWN-01-24-001</t>
  </si>
  <si>
    <t>EM-GWN-02-24-001</t>
  </si>
  <si>
    <t>EM-GWN-03-24-001</t>
  </si>
  <si>
    <t>EM-GWN-04-24-001</t>
  </si>
  <si>
    <t>EM-GWN-05-24-001</t>
  </si>
  <si>
    <t>67 E</t>
  </si>
  <si>
    <t>106 E</t>
  </si>
  <si>
    <t>&lt; 20</t>
  </si>
  <si>
    <t>Leadville Mine Drainage Tunnel WTP Water Data Summary</t>
  </si>
  <si>
    <t>LDT-WTP-001</t>
  </si>
  <si>
    <t>LDT-WTP-01-23001</t>
  </si>
  <si>
    <t>LDT-02-23-001</t>
  </si>
  <si>
    <t>LDTWTP03-23-001</t>
  </si>
  <si>
    <t>LDT-WTP-04-23001</t>
  </si>
  <si>
    <t>LDT-01-24-001</t>
  </si>
  <si>
    <t>LDT-02-24-001</t>
  </si>
  <si>
    <t>LDT-03-24-001</t>
  </si>
  <si>
    <t>LDT-04-24-001</t>
  </si>
  <si>
    <t>LDT-05-24-001</t>
  </si>
  <si>
    <t>140 E</t>
  </si>
  <si>
    <t>125 E</t>
  </si>
  <si>
    <t>129 E</t>
  </si>
  <si>
    <t>163 E</t>
  </si>
  <si>
    <t>&lt; 0.2</t>
  </si>
  <si>
    <t xml:space="preserve">&lt; </t>
  </si>
  <si>
    <t>&lt; 0.25</t>
  </si>
  <si>
    <t>na - not available</t>
  </si>
  <si>
    <t>St. Louis Tunnel Water Data Summary</t>
  </si>
  <si>
    <t>SLT-01-22-001</t>
  </si>
  <si>
    <t>SLT-01-23-001</t>
  </si>
  <si>
    <t>SLT-02-23-001</t>
  </si>
  <si>
    <t>SLT-03-23-001</t>
  </si>
  <si>
    <t>SLT-04-23-001</t>
  </si>
  <si>
    <t>97 E</t>
  </si>
  <si>
    <t>110 E</t>
  </si>
  <si>
    <t>35.7 E</t>
  </si>
  <si>
    <t>87.3 E</t>
  </si>
  <si>
    <t>118 E</t>
  </si>
  <si>
    <t>4,500 B</t>
  </si>
  <si>
    <t>68 B</t>
  </si>
  <si>
    <t>500 B</t>
  </si>
  <si>
    <t>&lt; 0.005</t>
  </si>
  <si>
    <t>&lt; 0.5</t>
  </si>
  <si>
    <t>B - estimated value, analyte detected in field blank.</t>
  </si>
  <si>
    <t>Argo Tunnel Water Data Summary</t>
  </si>
  <si>
    <t>AT-01-22-001</t>
  </si>
  <si>
    <t>AT-01-23-001</t>
  </si>
  <si>
    <t>AT-02-23-001</t>
  </si>
  <si>
    <t>AT-03-23-001</t>
  </si>
  <si>
    <t>AT-04-23-001 FA</t>
  </si>
  <si>
    <t>AT-01-24-001</t>
  </si>
  <si>
    <t>AT-02-24-001</t>
  </si>
  <si>
    <t>AT-03-24-001</t>
  </si>
  <si>
    <t>AT-04-24-001</t>
  </si>
  <si>
    <t>AT-05-24-001</t>
  </si>
  <si>
    <t>&lt; 25</t>
  </si>
  <si>
    <t>4332 B</t>
  </si>
  <si>
    <t>196 B</t>
  </si>
  <si>
    <t>85 B</t>
  </si>
  <si>
    <t>L/min - liters per min</t>
  </si>
  <si>
    <t>Virginia Canyon Water Data Summary</t>
  </si>
  <si>
    <t>VC-01-22-001</t>
  </si>
  <si>
    <t>VC-01-23-001</t>
  </si>
  <si>
    <t>VC-02-23-001</t>
  </si>
  <si>
    <t>VC-03-23-001</t>
  </si>
  <si>
    <t>VC-04-23-001 FA</t>
  </si>
  <si>
    <t>VC-01-24-001</t>
  </si>
  <si>
    <t>VC-02-24-001</t>
  </si>
  <si>
    <t>VC-03-24-001</t>
  </si>
  <si>
    <t>VC-04-24-001</t>
  </si>
  <si>
    <t>VC-05-24-001</t>
  </si>
  <si>
    <t>6,050 B</t>
  </si>
  <si>
    <t>574 B</t>
  </si>
  <si>
    <t>&lt; 3 B</t>
  </si>
  <si>
    <t>Big Five Tunnel Water Data Summary</t>
  </si>
  <si>
    <t>B5-01-22-001</t>
  </si>
  <si>
    <t>B5-01-23-001</t>
  </si>
  <si>
    <t>B5-02-23-001</t>
  </si>
  <si>
    <t>B5-03-23-001</t>
  </si>
  <si>
    <t>B5-04-23-001</t>
  </si>
  <si>
    <t>B5-01-24-001</t>
  </si>
  <si>
    <t>B5-02-24-001</t>
  </si>
  <si>
    <t>B5-03-24-001</t>
  </si>
  <si>
    <t>B5-04-24-001</t>
  </si>
  <si>
    <t>B5-05-24-001</t>
  </si>
  <si>
    <t>A</t>
  </si>
  <si>
    <t>14,500 B</t>
  </si>
  <si>
    <t>259 B</t>
  </si>
  <si>
    <t>100 B</t>
  </si>
  <si>
    <t>North Clear Creek (NCC) WTP Water Data Summary</t>
  </si>
  <si>
    <t>BH-WTP-001</t>
  </si>
  <si>
    <t>BH-WTP-01-23-001</t>
  </si>
  <si>
    <t>BH-02-23-001</t>
  </si>
  <si>
    <t>BHWTP-03-23-001</t>
  </si>
  <si>
    <t>BH-WTP-04-23-001</t>
  </si>
  <si>
    <t>BH-01-24-001</t>
  </si>
  <si>
    <t>BH-02-24-001</t>
  </si>
  <si>
    <t>BH-03-24-001</t>
  </si>
  <si>
    <t>BH-04-24-001</t>
  </si>
  <si>
    <t>BH-05-24-001</t>
  </si>
  <si>
    <t xml:space="preserve"> 2280</t>
  </si>
  <si>
    <t xml:space="preserve"> 4.2</t>
  </si>
  <si>
    <t>Nelson Tunnel Water Data Summary</t>
  </si>
  <si>
    <t>NT-01-22-001</t>
  </si>
  <si>
    <t>NT-01-23-001</t>
  </si>
  <si>
    <t>NT-02-23-001</t>
  </si>
  <si>
    <t>NT-03-23-001</t>
  </si>
  <si>
    <t>NT-04-23-001 FA</t>
  </si>
  <si>
    <t>NT-01-24-001</t>
  </si>
  <si>
    <t>NT-02-24-001</t>
  </si>
  <si>
    <t>NT-03-24-001</t>
  </si>
  <si>
    <t>NT-04-24-001</t>
  </si>
  <si>
    <t>NT-05-24-001</t>
  </si>
  <si>
    <t>13,900 B</t>
  </si>
  <si>
    <t>78.7 B</t>
  </si>
  <si>
    <t>400 B</t>
  </si>
  <si>
    <t>&lt; 0.002</t>
  </si>
  <si>
    <t>Gladstone WTP Water Data Summary</t>
  </si>
  <si>
    <t>G-WTP-01-22-001</t>
  </si>
  <si>
    <t>G-WTP-01-23-001</t>
  </si>
  <si>
    <t>G-WTP-02-23-001</t>
  </si>
  <si>
    <t>GWTP-03-23-001</t>
  </si>
  <si>
    <t>G-WTP-04-23-001</t>
  </si>
  <si>
    <t>G-WTP-01-24-001</t>
  </si>
  <si>
    <t>G-WTP-02-24-001</t>
  </si>
  <si>
    <t>G-WTP-03-24-001</t>
  </si>
  <si>
    <t>G-WTP-04-24-001</t>
  </si>
  <si>
    <t>G-WTP-05-24-001</t>
  </si>
  <si>
    <t>2051 B</t>
  </si>
  <si>
    <t>43.2 B</t>
  </si>
  <si>
    <t>8 B</t>
  </si>
  <si>
    <t>L/minute - liters per minute</t>
  </si>
  <si>
    <t>Summitville Mine Water Data Summary</t>
  </si>
  <si>
    <t>General Location</t>
  </si>
  <si>
    <t>Reynolds Adit</t>
  </si>
  <si>
    <t>Summitville Dam Impoundment Effluent</t>
  </si>
  <si>
    <t xml:space="preserve">Summitville Dam Impoundment Effluent </t>
  </si>
  <si>
    <t>Summitville Dam Impoundment Influent</t>
  </si>
  <si>
    <t>SV-01-24-001</t>
  </si>
  <si>
    <t>SV-04-24-001</t>
  </si>
  <si>
    <t>SV-02-24-001</t>
  </si>
  <si>
    <t>SV-03-24-001</t>
  </si>
  <si>
    <t>SV-05-24-001</t>
  </si>
  <si>
    <t>SV-04-24-003</t>
  </si>
  <si>
    <r>
      <rPr>
        <b/>
        <sz val="12"/>
        <color theme="1"/>
        <rFont val="Calibri"/>
        <family val="2"/>
      </rPr>
      <t>Table 17</t>
    </r>
    <r>
      <rPr>
        <sz val="12"/>
        <color theme="1"/>
        <rFont val="Calibri"/>
        <family val="2"/>
      </rPr>
      <t xml:space="preserve"> - Summary of estimated loads for select critical minerals.</t>
    </r>
  </si>
  <si>
    <t>Site</t>
  </si>
  <si>
    <t>Flow Rate (gpm)</t>
  </si>
  <si>
    <t>Flow rate (L/min)</t>
  </si>
  <si>
    <t>Al (kg/d)</t>
  </si>
  <si>
    <t>As (kg/d)</t>
  </si>
  <si>
    <t>Co (kg/d)</t>
  </si>
  <si>
    <t>Cu (kg/d)</t>
  </si>
  <si>
    <t>Mg (kg/d)</t>
  </si>
  <si>
    <t>Mn (kg/d)</t>
  </si>
  <si>
    <t>Ni (kg/d)</t>
  </si>
  <si>
    <t>Zn (kg/d)</t>
  </si>
  <si>
    <t>Cl (ppm)</t>
  </si>
  <si>
    <t>F (ppm)</t>
  </si>
  <si>
    <r>
      <t>NO</t>
    </r>
    <r>
      <rPr>
        <b/>
        <vertAlign val="subscript"/>
        <sz val="12"/>
        <rFont val="Calibri"/>
        <family val="2"/>
      </rPr>
      <t>3</t>
    </r>
    <r>
      <rPr>
        <b/>
        <sz val="12"/>
        <rFont val="Calibri"/>
        <family val="2"/>
      </rPr>
      <t xml:space="preserve"> (ppm)</t>
    </r>
  </si>
  <si>
    <r>
      <t>SO</t>
    </r>
    <r>
      <rPr>
        <b/>
        <vertAlign val="subscript"/>
        <sz val="12"/>
        <rFont val="Calibri"/>
        <family val="2"/>
      </rPr>
      <t xml:space="preserve">4 </t>
    </r>
    <r>
      <rPr>
        <b/>
        <sz val="12"/>
        <rFont val="Calibri"/>
        <family val="2"/>
      </rPr>
      <t>(ppm)</t>
    </r>
  </si>
  <si>
    <t>Total REE (kg/d)</t>
  </si>
  <si>
    <t>Total LREE (kg/d)</t>
  </si>
  <si>
    <t>Total HREE (kg/d)</t>
  </si>
  <si>
    <t>Eagle Mine WTP</t>
  </si>
  <si>
    <t>Half reporting limit (typ)</t>
  </si>
  <si>
    <t>Eagle Mine NGWET</t>
  </si>
  <si>
    <t>Average daily estimated load (kg/d)</t>
  </si>
  <si>
    <t>Leadville Mine Drainage Tunnel WTP</t>
  </si>
  <si>
    <t>Argo Tunnel</t>
  </si>
  <si>
    <t>Virginia Canyon</t>
  </si>
  <si>
    <t>Big Five Tunnel</t>
  </si>
  <si>
    <t>North Clear Creek WTP</t>
  </si>
  <si>
    <t>Nelson Tunnel</t>
  </si>
  <si>
    <t>Gladstone WTP</t>
  </si>
  <si>
    <t>St. Louis Tunnel</t>
  </si>
  <si>
    <t>Notes</t>
  </si>
  <si>
    <t>Loads calculated with total (unfiltered) concentrations and the reporting limits were used for non-detects.</t>
  </si>
  <si>
    <t>kg/d - kilograms per day</t>
  </si>
  <si>
    <t>Total REEs (Total Rare Earth Elements, includes REEs + Sc), LREEs, and HREEs non-detects were included at half the reporting limit.</t>
  </si>
  <si>
    <t>WTP - water treatement plant</t>
  </si>
  <si>
    <t xml:space="preserve">Jones Fredrickson, E., Goodman, A., O'Keeffe, M.K., and Ranville, J., 2025, Reconnaissance investigation of crtical minerals in historic mine-related effluent, Colorado: Colorado Geological Survey Open-File Report 24-11, dated 21 March 2025, v. 1.0, 45 p., </t>
  </si>
  <si>
    <r>
      <t xml:space="preserve">This electronic data set is </t>
    </r>
    <r>
      <rPr>
        <b/>
        <sz val="12"/>
        <color theme="1"/>
        <rFont val="Aptos Narrow"/>
        <family val="2"/>
        <scheme val="minor"/>
      </rPr>
      <t>Appendix C</t>
    </r>
    <r>
      <rPr>
        <sz val="12"/>
        <color theme="1"/>
        <rFont val="Aptos Narrow"/>
        <family val="2"/>
        <scheme val="minor"/>
      </rPr>
      <t xml:space="preserve"> for the following Colorado Geological Survey report (https://coloradogeologicalsurvey.org/):</t>
    </r>
  </si>
  <si>
    <r>
      <rPr>
        <b/>
        <sz val="12"/>
        <color theme="1"/>
        <rFont val="Aptos Narrow"/>
        <family val="2"/>
        <scheme val="minor"/>
      </rPr>
      <t>Table 15</t>
    </r>
    <r>
      <rPr>
        <sz val="12"/>
        <color theme="1"/>
        <rFont val="Aptos Narrow"/>
        <family val="2"/>
        <scheme val="minor"/>
      </rPr>
      <t xml:space="preserve"> - Summary of water treatment plant residual solids.</t>
    </r>
  </si>
  <si>
    <t>Sample location</t>
  </si>
  <si>
    <t>Argo WTP</t>
  </si>
  <si>
    <t>NCC WTP</t>
  </si>
  <si>
    <t>LMDT WTP</t>
  </si>
  <si>
    <r>
      <t>LMDT WTP</t>
    </r>
    <r>
      <rPr>
        <b/>
        <vertAlign val="superscript"/>
        <sz val="12"/>
        <rFont val="Aptos Narrow"/>
        <family val="2"/>
        <scheme val="minor"/>
      </rPr>
      <t>1</t>
    </r>
  </si>
  <si>
    <t>Mining district</t>
  </si>
  <si>
    <t>Central City-Idaho Springs</t>
  </si>
  <si>
    <t>Central City</t>
  </si>
  <si>
    <t>Leadville</t>
  </si>
  <si>
    <t>Battle Mountain</t>
  </si>
  <si>
    <t>Eureka</t>
  </si>
  <si>
    <t>Rico</t>
  </si>
  <si>
    <t>Lab number</t>
  </si>
  <si>
    <t>C-570355</t>
  </si>
  <si>
    <t>C-570358</t>
  </si>
  <si>
    <t>C-570357</t>
  </si>
  <si>
    <t>C-570353</t>
  </si>
  <si>
    <t>C-570354</t>
  </si>
  <si>
    <t>C-570352</t>
  </si>
  <si>
    <t>C-570356</t>
  </si>
  <si>
    <t>Sample name</t>
  </si>
  <si>
    <t>23-ARG-WTP-GRAB</t>
  </si>
  <si>
    <t>23-BHK-WTP-GRAB</t>
  </si>
  <si>
    <t>23-LVL-WTP-GRAB</t>
  </si>
  <si>
    <t>23-LVL-WTP-GRAB-DUP</t>
  </si>
  <si>
    <t>23-EGL-WTP-GRAB</t>
  </si>
  <si>
    <t>23-GLN-WTP-GRAB</t>
  </si>
  <si>
    <t>23-SLT-WTP-GRAB</t>
  </si>
  <si>
    <r>
      <t>Al</t>
    </r>
    <r>
      <rPr>
        <i/>
        <vertAlign val="subscript"/>
        <sz val="12"/>
        <color theme="1"/>
        <rFont val="Aptos Narrow"/>
        <family val="2"/>
        <scheme val="minor"/>
      </rPr>
      <t>2</t>
    </r>
    <r>
      <rPr>
        <i/>
        <sz val="12"/>
        <color theme="1"/>
        <rFont val="Aptos Narrow"/>
        <family val="2"/>
        <scheme val="minor"/>
      </rPr>
      <t>O</t>
    </r>
    <r>
      <rPr>
        <i/>
        <vertAlign val="subscript"/>
        <sz val="12"/>
        <color theme="1"/>
        <rFont val="Aptos Narrow"/>
        <family val="2"/>
        <scheme val="minor"/>
      </rPr>
      <t>3</t>
    </r>
    <r>
      <rPr>
        <i/>
        <sz val="12"/>
        <color theme="1"/>
        <rFont val="Aptos Narrow"/>
        <family val="2"/>
        <scheme val="minor"/>
      </rPr>
      <t xml:space="preserve"> (%)</t>
    </r>
  </si>
  <si>
    <t>BaO (%)</t>
  </si>
  <si>
    <t>&lt;0.01</t>
  </si>
  <si>
    <t>&lt;0.001</t>
  </si>
  <si>
    <t>CaO (%)</t>
  </si>
  <si>
    <r>
      <t>Cr</t>
    </r>
    <r>
      <rPr>
        <i/>
        <vertAlign val="subscript"/>
        <sz val="12"/>
        <color theme="1"/>
        <rFont val="Aptos Narrow"/>
        <family val="2"/>
        <scheme val="minor"/>
      </rPr>
      <t>2</t>
    </r>
    <r>
      <rPr>
        <i/>
        <sz val="12"/>
        <color theme="1"/>
        <rFont val="Aptos Narrow"/>
        <family val="2"/>
        <scheme val="minor"/>
      </rPr>
      <t>O</t>
    </r>
    <r>
      <rPr>
        <i/>
        <vertAlign val="subscript"/>
        <sz val="12"/>
        <color theme="1"/>
        <rFont val="Aptos Narrow"/>
        <family val="2"/>
        <scheme val="minor"/>
      </rPr>
      <t xml:space="preserve">3 </t>
    </r>
    <r>
      <rPr>
        <i/>
        <sz val="12"/>
        <color theme="1"/>
        <rFont val="Aptos Narrow"/>
        <family val="2"/>
        <scheme val="minor"/>
      </rPr>
      <t>(%)</t>
    </r>
  </si>
  <si>
    <r>
      <t>Fe</t>
    </r>
    <r>
      <rPr>
        <vertAlign val="subscript"/>
        <sz val="12"/>
        <color theme="1"/>
        <rFont val="Aptos Narrow"/>
        <family val="2"/>
        <scheme val="minor"/>
      </rPr>
      <t>2</t>
    </r>
    <r>
      <rPr>
        <sz val="12"/>
        <color theme="1"/>
        <rFont val="Aptos Narrow"/>
        <family val="2"/>
        <scheme val="minor"/>
      </rPr>
      <t>O</t>
    </r>
    <r>
      <rPr>
        <vertAlign val="subscript"/>
        <sz val="12"/>
        <color theme="1"/>
        <rFont val="Aptos Narrow"/>
        <family val="2"/>
        <scheme val="minor"/>
      </rPr>
      <t>3</t>
    </r>
    <r>
      <rPr>
        <sz val="12"/>
        <color theme="1"/>
        <rFont val="Aptos Narrow"/>
        <family val="2"/>
        <scheme val="minor"/>
      </rPr>
      <t xml:space="preserve"> (%)</t>
    </r>
  </si>
  <si>
    <r>
      <t>K</t>
    </r>
    <r>
      <rPr>
        <vertAlign val="subscript"/>
        <sz val="12"/>
        <color theme="1"/>
        <rFont val="Aptos Narrow"/>
        <family val="2"/>
        <scheme val="minor"/>
      </rPr>
      <t>2</t>
    </r>
    <r>
      <rPr>
        <sz val="12"/>
        <color theme="1"/>
        <rFont val="Aptos Narrow"/>
        <family val="2"/>
        <scheme val="minor"/>
      </rPr>
      <t>O (%)</t>
    </r>
  </si>
  <si>
    <t>MgO (%)</t>
  </si>
  <si>
    <t>MnO (%)</t>
  </si>
  <si>
    <r>
      <t>Na</t>
    </r>
    <r>
      <rPr>
        <vertAlign val="subscript"/>
        <sz val="12"/>
        <color theme="1"/>
        <rFont val="Aptos Narrow"/>
        <family val="2"/>
        <scheme val="minor"/>
      </rPr>
      <t>2</t>
    </r>
    <r>
      <rPr>
        <sz val="12"/>
        <color theme="1"/>
        <rFont val="Aptos Narrow"/>
        <family val="2"/>
        <scheme val="minor"/>
      </rPr>
      <t>O (%)</t>
    </r>
  </si>
  <si>
    <r>
      <t>P</t>
    </r>
    <r>
      <rPr>
        <vertAlign val="subscript"/>
        <sz val="12"/>
        <color theme="1"/>
        <rFont val="Aptos Narrow"/>
        <family val="2"/>
        <scheme val="minor"/>
      </rPr>
      <t>2</t>
    </r>
    <r>
      <rPr>
        <sz val="12"/>
        <color theme="1"/>
        <rFont val="Aptos Narrow"/>
        <family val="2"/>
        <scheme val="minor"/>
      </rPr>
      <t>O</t>
    </r>
    <r>
      <rPr>
        <vertAlign val="subscript"/>
        <sz val="12"/>
        <color theme="1"/>
        <rFont val="Aptos Narrow"/>
        <family val="2"/>
        <scheme val="minor"/>
      </rPr>
      <t>5</t>
    </r>
    <r>
      <rPr>
        <sz val="12"/>
        <color theme="1"/>
        <rFont val="Aptos Narrow"/>
        <family val="2"/>
        <scheme val="minor"/>
      </rPr>
      <t xml:space="preserve"> (%)</t>
    </r>
  </si>
  <si>
    <r>
      <t>SiO</t>
    </r>
    <r>
      <rPr>
        <vertAlign val="subscript"/>
        <sz val="12"/>
        <color theme="1"/>
        <rFont val="Aptos Narrow"/>
        <family val="2"/>
        <scheme val="minor"/>
      </rPr>
      <t>2</t>
    </r>
    <r>
      <rPr>
        <sz val="12"/>
        <color theme="1"/>
        <rFont val="Aptos Narrow"/>
        <family val="2"/>
        <scheme val="minor"/>
      </rPr>
      <t xml:space="preserve"> (%)</t>
    </r>
  </si>
  <si>
    <t>SrO (%)</t>
  </si>
  <si>
    <r>
      <t>TiO</t>
    </r>
    <r>
      <rPr>
        <b/>
        <i/>
        <vertAlign val="subscript"/>
        <sz val="12"/>
        <color theme="1"/>
        <rFont val="Aptos Narrow"/>
        <family val="2"/>
        <scheme val="minor"/>
      </rPr>
      <t>2</t>
    </r>
    <r>
      <rPr>
        <b/>
        <i/>
        <sz val="12"/>
        <color theme="1"/>
        <rFont val="Aptos Narrow"/>
        <family val="2"/>
        <scheme val="minor"/>
      </rPr>
      <t xml:space="preserve"> (%)</t>
    </r>
  </si>
  <si>
    <r>
      <t>Avg. upper continental crust</t>
    </r>
    <r>
      <rPr>
        <b/>
        <vertAlign val="superscript"/>
        <sz val="12"/>
        <color theme="1"/>
        <rFont val="Aptos Narrow"/>
        <family val="2"/>
        <scheme val="minor"/>
      </rPr>
      <t>2</t>
    </r>
  </si>
  <si>
    <r>
      <t>Avg. bulk continental crust</t>
    </r>
    <r>
      <rPr>
        <b/>
        <vertAlign val="superscript"/>
        <sz val="12"/>
        <color theme="1"/>
        <rFont val="Aptos Narrow"/>
        <family val="2"/>
        <scheme val="minor"/>
      </rPr>
      <t>2</t>
    </r>
  </si>
  <si>
    <r>
      <t>5x Avg. bulk continental crust</t>
    </r>
    <r>
      <rPr>
        <b/>
        <vertAlign val="superscript"/>
        <sz val="12"/>
        <color theme="1"/>
        <rFont val="Aptos Narrow"/>
        <family val="2"/>
        <scheme val="minor"/>
      </rPr>
      <t>2</t>
    </r>
  </si>
  <si>
    <r>
      <t>10x Avg. bulk continental crust</t>
    </r>
    <r>
      <rPr>
        <b/>
        <vertAlign val="superscript"/>
        <sz val="12"/>
        <color theme="1"/>
        <rFont val="Aptos Narrow"/>
        <family val="2"/>
        <scheme val="minor"/>
      </rPr>
      <t>2</t>
    </r>
  </si>
  <si>
    <r>
      <t>V</t>
    </r>
    <r>
      <rPr>
        <b/>
        <i/>
        <vertAlign val="subscript"/>
        <sz val="12"/>
        <color theme="1"/>
        <rFont val="Aptos Narrow"/>
        <family val="2"/>
        <scheme val="minor"/>
      </rPr>
      <t>2</t>
    </r>
    <r>
      <rPr>
        <b/>
        <i/>
        <sz val="12"/>
        <color theme="1"/>
        <rFont val="Aptos Narrow"/>
        <family val="2"/>
        <scheme val="minor"/>
      </rPr>
      <t>O</t>
    </r>
    <r>
      <rPr>
        <b/>
        <i/>
        <vertAlign val="subscript"/>
        <sz val="12"/>
        <color theme="1"/>
        <rFont val="Aptos Narrow"/>
        <family val="2"/>
        <scheme val="minor"/>
      </rPr>
      <t>5</t>
    </r>
    <r>
      <rPr>
        <b/>
        <i/>
        <sz val="12"/>
        <color theme="1"/>
        <rFont val="Aptos Narrow"/>
        <family val="2"/>
        <scheme val="minor"/>
      </rPr>
      <t xml:space="preserve"> (%)</t>
    </r>
  </si>
  <si>
    <t>LOI (%)</t>
  </si>
  <si>
    <t>Al (%)</t>
  </si>
  <si>
    <t>Ca (%)</t>
  </si>
  <si>
    <t>Fe (%)</t>
  </si>
  <si>
    <t>&gt;25.00</t>
  </si>
  <si>
    <t>K (%)</t>
  </si>
  <si>
    <t>&lt;0.1</t>
  </si>
  <si>
    <t>Mg (%)</t>
  </si>
  <si>
    <t>P (%)</t>
  </si>
  <si>
    <t>S (%)</t>
  </si>
  <si>
    <t>Si (%)</t>
  </si>
  <si>
    <t>Ti (%)</t>
  </si>
  <si>
    <t>C (%)</t>
  </si>
  <si>
    <t>F (%)</t>
  </si>
  <si>
    <t>&lt;0.05</t>
  </si>
  <si>
    <t>Organic_C (%)</t>
  </si>
  <si>
    <r>
      <t>CO</t>
    </r>
    <r>
      <rPr>
        <vertAlign val="subscript"/>
        <sz val="12"/>
        <color theme="1"/>
        <rFont val="Aptos Narrow"/>
        <family val="2"/>
        <scheme val="minor"/>
      </rPr>
      <t>2</t>
    </r>
    <r>
      <rPr>
        <sz val="12"/>
        <color theme="1"/>
        <rFont val="Aptos Narrow"/>
        <family val="2"/>
        <scheme val="minor"/>
      </rPr>
      <t xml:space="preserve"> (%)</t>
    </r>
  </si>
  <si>
    <t>CRBNT_C (%)</t>
  </si>
  <si>
    <t>&lt;0.005</t>
  </si>
  <si>
    <t>&lt;1</t>
  </si>
  <si>
    <t>Pd (ppb)</t>
  </si>
  <si>
    <t>Pt (ppb)</t>
  </si>
  <si>
    <t>&lt;10</t>
  </si>
  <si>
    <t>Ag (ppm)</t>
  </si>
  <si>
    <t>As (ppm)</t>
  </si>
  <si>
    <t>B (ppm)</t>
  </si>
  <si>
    <t>Ba (ppm)</t>
  </si>
  <si>
    <t>Be (ppm)</t>
  </si>
  <si>
    <t>&lt;5</t>
  </si>
  <si>
    <t>Bi (ppm)</t>
  </si>
  <si>
    <t>Cd (ppm)</t>
  </si>
  <si>
    <t>Co (ppm)</t>
  </si>
  <si>
    <t>Cr (ppm)</t>
  </si>
  <si>
    <t>Cs (ppm)</t>
  </si>
  <si>
    <t>Cu (ppm)</t>
  </si>
  <si>
    <t>&gt;10,000</t>
  </si>
  <si>
    <t>Ga (ppm)</t>
  </si>
  <si>
    <t>Ge (ppm)</t>
  </si>
  <si>
    <t>Hf (ppm)</t>
  </si>
  <si>
    <t>Hg (ppm)</t>
  </si>
  <si>
    <t>In (ppm)</t>
  </si>
  <si>
    <t>&lt;0.2</t>
  </si>
  <si>
    <t>Li (ppm)</t>
  </si>
  <si>
    <t>Mn (ppm)</t>
  </si>
  <si>
    <t>Mo (ppm)</t>
  </si>
  <si>
    <t>&lt;2</t>
  </si>
  <si>
    <t>Nb (ppm)</t>
  </si>
  <si>
    <t>Ni (ppm)</t>
  </si>
  <si>
    <t>Pb (ppm)</t>
  </si>
  <si>
    <t>Rb (ppm)</t>
  </si>
  <si>
    <t>Re (ppm)</t>
  </si>
  <si>
    <t>&lt;0.02</t>
  </si>
  <si>
    <t>Sb (ppm)</t>
  </si>
  <si>
    <t>Se (ppm)</t>
  </si>
  <si>
    <t>Sn (ppm)</t>
  </si>
  <si>
    <t>Sr (ppm)</t>
  </si>
  <si>
    <t>Ta (ppm)</t>
  </si>
  <si>
    <t>&lt;0.5</t>
  </si>
  <si>
    <t>Te (ppm)</t>
  </si>
  <si>
    <t>Th (ppm)</t>
  </si>
  <si>
    <t>Tl (ppm)</t>
  </si>
  <si>
    <t>U (ppm)</t>
  </si>
  <si>
    <t>V (ppm)</t>
  </si>
  <si>
    <t>W (ppm)</t>
  </si>
  <si>
    <t>Zn (ppm)</t>
  </si>
  <si>
    <t>Zr (ppm)</t>
  </si>
  <si>
    <t>Sc (ppm)</t>
  </si>
  <si>
    <t>La (ppm)</t>
  </si>
  <si>
    <t>Ce (ppm)</t>
  </si>
  <si>
    <t>Pr (ppm)</t>
  </si>
  <si>
    <t>Nd (ppm)</t>
  </si>
  <si>
    <t>Sm (ppm)</t>
  </si>
  <si>
    <t>Eu (ppm)</t>
  </si>
  <si>
    <t>Gd (ppm)</t>
  </si>
  <si>
    <t>Tb (ppm)</t>
  </si>
  <si>
    <t>Dy (ppm)</t>
  </si>
  <si>
    <t>Ho (ppm)</t>
  </si>
  <si>
    <t>Er (ppm)</t>
  </si>
  <si>
    <t>Tm (ppm)</t>
  </si>
  <si>
    <t>Yb (ppm)</t>
  </si>
  <si>
    <t>Lu (ppm)</t>
  </si>
  <si>
    <t>Y (ppm)</t>
  </si>
  <si>
    <t>Total REEs</t>
  </si>
  <si>
    <t>TotalLREEs</t>
  </si>
  <si>
    <t>TotalHREEs</t>
  </si>
  <si>
    <t>Values/elements highlighted in yellow are for Informational purposes ONLY</t>
  </si>
  <si>
    <t>1 - duplicate sample. All results from lab job number MRP-20751.</t>
  </si>
  <si>
    <t>LREE - light REEs, La, Ce, Pr, Nd, Sm, Eu, Gd</t>
  </si>
  <si>
    <t>Majors measured by wavelength dispersive x-ray fluorescence (C-WDXRF-MAJORS).</t>
  </si>
  <si>
    <t>CTP WTP (Eagle Mine) majors analyzed by inductively coupled plasma mass spectrometer and ICP optical emission spectrometry (ICP-OES) (a.k.a. C-ICPOES-16).</t>
  </si>
  <si>
    <t>CO2 and CRBNT_C analyzed by C-CO2-CARB method.</t>
  </si>
  <si>
    <t>Hg measured by cold vapor atomic absorption spectrometry (C-CVAAS-HG).</t>
  </si>
  <si>
    <t>Au, Pd, Pt measured by lead fusion fire assay (C-FA_AU-PD-PT).</t>
  </si>
  <si>
    <t>All other analytes measured by ICP-OES.</t>
  </si>
  <si>
    <t>F measured by by digestion and measurement with a F ion selective electrode (C-ISE-F).</t>
  </si>
  <si>
    <t>Organic Carbon measured by C-ORGANIC-C method.</t>
  </si>
  <si>
    <t>C and S measured by are determined by sample combustion and infrared detection of sulfur dioxide and carbon dioxide gas (C-TOTAL-S_C).</t>
  </si>
  <si>
    <t>2 - Average upper and bulk continental crust from Taylor and McClennan (2003).</t>
  </si>
  <si>
    <t>Bold italic elements/compounds associated with USGS or DOE (e.g. Cu) critical minerals.</t>
  </si>
  <si>
    <t>NCC - North Clear Creek</t>
  </si>
  <si>
    <t>Bold resutls over 10x average buk continental crust, italics over 5x.</t>
  </si>
  <si>
    <t>Total REEs = REEs + Sc + Y</t>
  </si>
  <si>
    <t>HREE - heavy REEs, Tb, Dy, Ho, Er, Tm, Yb, Lu, Y</t>
  </si>
  <si>
    <t>WTP - water treatment plant</t>
  </si>
  <si>
    <t>LMDT - Leadville Mine Drainage Tunnel</t>
  </si>
  <si>
    <t>This spreadsheet includes an electronic version of the water treatment plant residue results (Table 15 of the report), estimated loads (Table 17 of the report), and the laboratory data for each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</si>
</sst>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
    <numFmt numFmtId="167" formatCode="#,##0.000"/>
    <numFmt numFmtId="168" formatCode="0.00000"/>
  </numFmts>
  <fonts count="28" x14ac:knownFonts="1">
    <font>
      <sz val="12"/>
      <color theme="1"/>
      <name val="Aptos Narrow"/>
      <family val="2"/>
      <scheme val="minor"/>
    </font>
    <font>
      <sz val="11"/>
      <color theme="1"/>
      <name val="Aptos Narrow"/>
      <family val="2"/>
      <scheme val="minor"/>
    </font>
    <font>
      <b/>
      <sz val="12"/>
      <color theme="1"/>
      <name val="Calibri"/>
      <family val="2"/>
    </font>
    <font>
      <sz val="12"/>
      <color theme="1"/>
      <name val="Calibri"/>
      <family val="2"/>
    </font>
    <font>
      <b/>
      <vertAlign val="superscript"/>
      <sz val="12"/>
      <color theme="1"/>
      <name val="Calibri"/>
      <family val="2"/>
    </font>
    <font>
      <b/>
      <vertAlign val="subscript"/>
      <sz val="12"/>
      <color theme="1"/>
      <name val="Calibri"/>
      <family val="2"/>
    </font>
    <font>
      <sz val="10"/>
      <color theme="1"/>
      <name val="Calibri"/>
      <family val="2"/>
    </font>
    <font>
      <b/>
      <sz val="12"/>
      <name val="Calibri"/>
      <family val="2"/>
    </font>
    <font>
      <b/>
      <vertAlign val="subscript"/>
      <sz val="12"/>
      <name val="Calibri"/>
      <family val="2"/>
    </font>
    <font>
      <b/>
      <sz val="12"/>
      <color rgb="FFFF0000"/>
      <name val="Calibri"/>
      <family val="2"/>
    </font>
    <font>
      <b/>
      <sz val="12"/>
      <color theme="1"/>
      <name val="Aptos Narrow"/>
      <family val="2"/>
      <scheme val="minor"/>
    </font>
    <font>
      <sz val="12"/>
      <color theme="1"/>
      <name val="Aptos Narrow"/>
      <family val="2"/>
      <scheme val="minor"/>
    </font>
    <font>
      <sz val="11"/>
      <color rgb="FF9C5700"/>
      <name val="Aptos Narrow"/>
      <family val="2"/>
      <scheme val="minor"/>
    </font>
    <font>
      <sz val="10"/>
      <name val="Arial"/>
      <family val="2"/>
    </font>
    <font>
      <b/>
      <sz val="12"/>
      <name val="Aptos Narrow"/>
      <family val="2"/>
      <scheme val="minor"/>
    </font>
    <font>
      <b/>
      <vertAlign val="superscript"/>
      <sz val="12"/>
      <name val="Aptos Narrow"/>
      <family val="2"/>
      <scheme val="minor"/>
    </font>
    <font>
      <sz val="12"/>
      <name val="Aptos Narrow"/>
      <family val="2"/>
      <scheme val="minor"/>
    </font>
    <font>
      <i/>
      <sz val="12"/>
      <color theme="1"/>
      <name val="Aptos Narrow"/>
      <family val="2"/>
      <scheme val="minor"/>
    </font>
    <font>
      <i/>
      <vertAlign val="subscript"/>
      <sz val="12"/>
      <color theme="1"/>
      <name val="Aptos Narrow"/>
      <family val="2"/>
      <scheme val="minor"/>
    </font>
    <font>
      <vertAlign val="subscript"/>
      <sz val="12"/>
      <color theme="1"/>
      <name val="Aptos Narrow"/>
      <family val="2"/>
      <scheme val="minor"/>
    </font>
    <font>
      <b/>
      <i/>
      <sz val="12"/>
      <color theme="1"/>
      <name val="Aptos Narrow"/>
      <family val="2"/>
      <scheme val="minor"/>
    </font>
    <font>
      <b/>
      <i/>
      <vertAlign val="subscript"/>
      <sz val="12"/>
      <color theme="1"/>
      <name val="Aptos Narrow"/>
      <family val="2"/>
      <scheme val="minor"/>
    </font>
    <font>
      <b/>
      <vertAlign val="superscript"/>
      <sz val="12"/>
      <color theme="1"/>
      <name val="Aptos Narrow"/>
      <family val="2"/>
      <scheme val="minor"/>
    </font>
    <font>
      <sz val="12"/>
      <color rgb="FF9C5700"/>
      <name val="Aptos Narrow"/>
      <family val="2"/>
      <scheme val="minor"/>
    </font>
    <font>
      <i/>
      <sz val="12"/>
      <name val="Aptos Narrow"/>
      <family val="2"/>
      <scheme val="minor"/>
    </font>
    <font>
      <sz val="10"/>
      <name val="Aptos Narrow"/>
      <family val="2"/>
      <scheme val="minor"/>
    </font>
    <font>
      <sz val="10"/>
      <color rgb="FF9C5700"/>
      <name val="Aptos Narrow"/>
      <family val="2"/>
      <scheme val="minor"/>
    </font>
    <font>
      <sz val="10"/>
      <color theme="1"/>
      <name val="Aptos Narrow"/>
      <family val="2"/>
      <scheme val="minor"/>
    </font>
  </fonts>
  <fills count="4">
    <fill>
      <patternFill patternType="none"/>
    </fill>
    <fill>
      <patternFill patternType="gray125"/>
    </fill>
    <fill>
      <patternFill patternType="solid">
        <fgColor rgb="FFFFFF00"/>
        <bgColor indexed="64"/>
      </patternFill>
    </fill>
    <fill>
      <patternFill patternType="solid">
        <fgColor rgb="FFFFEB9C"/>
      </patternFill>
    </fill>
  </fills>
  <borders count="31">
    <border>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diagonal/>
    </border>
    <border>
      <left style="thin">
        <color auto="1"/>
      </left>
      <right style="thin">
        <color auto="1"/>
      </right>
      <top/>
      <bottom style="medium">
        <color auto="1"/>
      </bottom>
      <diagonal/>
    </border>
    <border>
      <left/>
      <right style="thin">
        <color auto="1"/>
      </right>
      <top/>
      <bottom style="medium">
        <color auto="1"/>
      </bottom>
      <diagonal/>
    </border>
    <border>
      <left/>
      <right/>
      <top/>
      <bottom style="medium">
        <color auto="1"/>
      </bottom>
      <diagonal/>
    </border>
    <border>
      <left style="thin">
        <color auto="1"/>
      </left>
      <right/>
      <top/>
      <bottom style="medium">
        <color auto="1"/>
      </bottom>
      <diagonal/>
    </border>
    <border>
      <left/>
      <right/>
      <top style="medium">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ck">
        <color auto="1"/>
      </top>
      <bottom/>
      <diagonal/>
    </border>
    <border>
      <left style="thin">
        <color auto="1"/>
      </left>
      <right style="thin">
        <color auto="1"/>
      </right>
      <top style="thick">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top style="thin">
        <color auto="1"/>
      </top>
      <bottom style="thin">
        <color auto="1"/>
      </bottom>
      <diagonal/>
    </border>
    <border>
      <left style="thin">
        <color auto="1"/>
      </left>
      <right/>
      <top/>
      <bottom/>
      <diagonal/>
    </border>
  </borders>
  <cellStyleXfs count="6">
    <xf numFmtId="0" fontId="0" fillId="0" borderId="0"/>
    <xf numFmtId="3" fontId="3" fillId="0" borderId="5" applyFont="0" applyFill="0" applyBorder="0" applyAlignment="0" applyProtection="0">
      <alignment horizontal="center" vertical="center"/>
    </xf>
    <xf numFmtId="166" fontId="3" fillId="0" borderId="11" applyFont="0" applyFill="0" applyBorder="0" applyAlignment="0" applyProtection="0">
      <alignment horizontal="center" vertical="center"/>
    </xf>
    <xf numFmtId="0" fontId="12" fillId="3" borderId="0" applyNumberFormat="0" applyBorder="0" applyAlignment="0" applyProtection="0"/>
    <xf numFmtId="0" fontId="1" fillId="0" borderId="0"/>
    <xf numFmtId="0" fontId="13" fillId="0" borderId="0"/>
  </cellStyleXfs>
  <cellXfs count="188">
    <xf numFmtId="0" fontId="0" fillId="0" borderId="0" xfId="0"/>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vertical="center"/>
    </xf>
    <xf numFmtId="0" fontId="2"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4" xfId="0" applyFont="1" applyBorder="1" applyAlignment="1">
      <alignment horizontal="center" vertical="center"/>
    </xf>
    <xf numFmtId="14" fontId="3" fillId="0" borderId="5" xfId="0" applyNumberFormat="1" applyFont="1" applyBorder="1" applyAlignment="1">
      <alignment horizontal="center" vertical="center"/>
    </xf>
    <xf numFmtId="14" fontId="3" fillId="0" borderId="6" xfId="0" applyNumberFormat="1"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3" fontId="3" fillId="0" borderId="5" xfId="0" applyNumberFormat="1" applyFont="1" applyBorder="1" applyAlignment="1">
      <alignment horizontal="center" vertical="center"/>
    </xf>
    <xf numFmtId="3" fontId="3" fillId="0" borderId="6" xfId="0" applyNumberFormat="1" applyFont="1" applyBorder="1" applyAlignment="1">
      <alignment horizontal="center" vertical="center"/>
    </xf>
    <xf numFmtId="164" fontId="3" fillId="0" borderId="5" xfId="0" applyNumberFormat="1" applyFont="1" applyBorder="1" applyAlignment="1">
      <alignment horizontal="center" vertical="center"/>
    </xf>
    <xf numFmtId="165" fontId="3" fillId="0" borderId="0" xfId="0" applyNumberFormat="1" applyFont="1"/>
    <xf numFmtId="2" fontId="3" fillId="0" borderId="5" xfId="0" applyNumberFormat="1" applyFont="1" applyBorder="1" applyAlignment="1">
      <alignment horizontal="center" vertical="center"/>
    </xf>
    <xf numFmtId="164" fontId="3" fillId="0" borderId="6" xfId="0" applyNumberFormat="1" applyFont="1" applyBorder="1" applyAlignment="1">
      <alignment horizontal="center" vertical="center"/>
    </xf>
    <xf numFmtId="0" fontId="2"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2"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2"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164" fontId="3" fillId="0" borderId="8" xfId="0" applyNumberFormat="1" applyFont="1" applyBorder="1" applyAlignment="1">
      <alignment horizontal="center" vertical="center"/>
    </xf>
    <xf numFmtId="164" fontId="3" fillId="0" borderId="9" xfId="0" applyNumberFormat="1" applyFont="1" applyBorder="1" applyAlignment="1">
      <alignment horizontal="center" vertical="center"/>
    </xf>
    <xf numFmtId="0" fontId="6" fillId="0" borderId="0" xfId="0" applyFont="1" applyAlignment="1">
      <alignment horizontal="left" vertical="center"/>
    </xf>
    <xf numFmtId="3" fontId="3" fillId="0" borderId="5" xfId="1" applyFont="1" applyBorder="1" applyAlignment="1">
      <alignment horizontal="center" vertical="center"/>
    </xf>
    <xf numFmtId="3" fontId="3" fillId="0" borderId="6" xfId="1" applyFont="1" applyBorder="1" applyAlignment="1">
      <alignment horizontal="center" vertical="center"/>
    </xf>
    <xf numFmtId="164" fontId="3" fillId="0" borderId="11" xfId="0" applyNumberFormat="1" applyFont="1" applyBorder="1" applyAlignment="1">
      <alignment horizontal="center" vertical="center"/>
    </xf>
    <xf numFmtId="164" fontId="3" fillId="0" borderId="12" xfId="0" applyNumberFormat="1" applyFont="1" applyBorder="1" applyAlignment="1">
      <alignment horizontal="center" vertical="center"/>
    </xf>
    <xf numFmtId="166" fontId="3" fillId="0" borderId="11" xfId="2" applyFont="1" applyBorder="1" applyAlignment="1">
      <alignment horizontal="center" vertical="center"/>
    </xf>
    <xf numFmtId="166" fontId="3" fillId="0" borderId="12" xfId="2" applyFont="1" applyBorder="1" applyAlignment="1">
      <alignment horizontal="center" vertical="center"/>
    </xf>
    <xf numFmtId="166" fontId="3" fillId="0" borderId="5" xfId="2" applyFont="1" applyBorder="1" applyAlignment="1">
      <alignment horizontal="center" vertical="center"/>
    </xf>
    <xf numFmtId="166" fontId="3" fillId="0" borderId="6" xfId="2" applyFont="1" applyBorder="1" applyAlignment="1">
      <alignment horizontal="center" vertical="center"/>
    </xf>
    <xf numFmtId="166" fontId="3" fillId="0" borderId="8" xfId="2" applyFont="1" applyBorder="1" applyAlignment="1">
      <alignment horizontal="center" vertical="center"/>
    </xf>
    <xf numFmtId="166" fontId="3" fillId="0" borderId="9" xfId="2" applyFont="1" applyBorder="1" applyAlignment="1">
      <alignment horizontal="center" vertical="center"/>
    </xf>
    <xf numFmtId="166" fontId="3" fillId="0" borderId="11" xfId="2" applyBorder="1" applyAlignment="1">
      <alignment horizontal="center" vertical="center"/>
    </xf>
    <xf numFmtId="166" fontId="3" fillId="0" borderId="12" xfId="2" applyBorder="1" applyAlignment="1">
      <alignment horizontal="center" vertical="center"/>
    </xf>
    <xf numFmtId="166" fontId="3" fillId="0" borderId="5" xfId="2" applyBorder="1" applyAlignment="1">
      <alignment horizontal="center" vertical="center"/>
    </xf>
    <xf numFmtId="166" fontId="3" fillId="0" borderId="6" xfId="2" applyBorder="1" applyAlignment="1">
      <alignment horizontal="center" vertical="center"/>
    </xf>
    <xf numFmtId="0" fontId="3" fillId="0" borderId="5" xfId="0" applyFont="1" applyBorder="1" applyAlignment="1">
      <alignment vertical="center"/>
    </xf>
    <xf numFmtId="0" fontId="3" fillId="0" borderId="6" xfId="0" applyFont="1" applyBorder="1" applyAlignment="1">
      <alignment vertical="center"/>
    </xf>
    <xf numFmtId="164" fontId="3" fillId="0" borderId="0" xfId="0" applyNumberFormat="1" applyFont="1" applyAlignment="1">
      <alignment horizontal="center" vertical="center"/>
    </xf>
    <xf numFmtId="0" fontId="3" fillId="0" borderId="0" xfId="0" applyFont="1" applyAlignment="1">
      <alignment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0" xfId="0" applyFont="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7" fillId="0" borderId="15" xfId="0" applyFont="1" applyBorder="1" applyAlignment="1">
      <alignment horizontal="center" vertical="center" wrapText="1"/>
    </xf>
    <xf numFmtId="0" fontId="7" fillId="2" borderId="15" xfId="0" applyFont="1" applyFill="1" applyBorder="1" applyAlignment="1">
      <alignment horizontal="center" vertical="center" wrapText="1"/>
    </xf>
    <xf numFmtId="0" fontId="7" fillId="0" borderId="16" xfId="0" applyFont="1" applyBorder="1" applyAlignment="1">
      <alignment horizontal="center" vertical="center" wrapText="1"/>
    </xf>
    <xf numFmtId="0" fontId="2" fillId="0" borderId="15" xfId="0" applyFont="1" applyBorder="1" applyAlignment="1">
      <alignment horizontal="center" vertical="center"/>
    </xf>
    <xf numFmtId="0" fontId="7" fillId="0" borderId="17" xfId="0" applyFont="1" applyBorder="1" applyAlignment="1">
      <alignment horizontal="center" vertical="center" wrapText="1"/>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3" fillId="0" borderId="18" xfId="0" applyFont="1" applyBorder="1" applyAlignment="1">
      <alignment horizontal="center" vertical="center"/>
    </xf>
    <xf numFmtId="14" fontId="3" fillId="0" borderId="11" xfId="0" applyNumberFormat="1" applyFont="1" applyBorder="1" applyAlignment="1">
      <alignment horizontal="center" vertical="center"/>
    </xf>
    <xf numFmtId="4" fontId="3" fillId="0" borderId="11" xfId="0" applyNumberFormat="1" applyFont="1" applyBorder="1" applyAlignment="1">
      <alignment horizontal="center" vertical="center"/>
    </xf>
    <xf numFmtId="3" fontId="3" fillId="0" borderId="11" xfId="0" applyNumberFormat="1" applyFont="1" applyBorder="1" applyAlignment="1">
      <alignment horizontal="center" vertical="center"/>
    </xf>
    <xf numFmtId="167" fontId="3" fillId="0" borderId="11" xfId="0" applyNumberFormat="1" applyFont="1" applyBorder="1" applyAlignment="1">
      <alignment horizontal="center" vertical="center"/>
    </xf>
    <xf numFmtId="167" fontId="3" fillId="0" borderId="12" xfId="0" applyNumberFormat="1" applyFont="1" applyBorder="1" applyAlignment="1">
      <alignment horizontal="center" vertical="center"/>
    </xf>
    <xf numFmtId="0" fontId="10" fillId="0" borderId="0" xfId="0" applyFont="1" applyAlignment="1">
      <alignment horizontal="center" vertical="center" wrapText="1"/>
    </xf>
    <xf numFmtId="4" fontId="3" fillId="0" borderId="5" xfId="0" applyNumberFormat="1" applyFont="1" applyBorder="1" applyAlignment="1">
      <alignment horizontal="center" vertical="center"/>
    </xf>
    <xf numFmtId="167" fontId="3" fillId="0" borderId="5" xfId="0" applyNumberFormat="1" applyFont="1" applyBorder="1" applyAlignment="1">
      <alignment horizontal="center" vertical="center"/>
    </xf>
    <xf numFmtId="167" fontId="3" fillId="0" borderId="6" xfId="0" applyNumberFormat="1" applyFont="1" applyBorder="1" applyAlignment="1">
      <alignment horizontal="center" vertical="center"/>
    </xf>
    <xf numFmtId="4" fontId="3" fillId="0" borderId="6" xfId="0" applyNumberFormat="1" applyFont="1" applyBorder="1" applyAlignment="1">
      <alignment horizontal="center" vertical="center"/>
    </xf>
    <xf numFmtId="0" fontId="2" fillId="0" borderId="0" xfId="0" applyFont="1" applyAlignment="1">
      <alignment horizontal="center" vertical="center" wrapText="1"/>
    </xf>
    <xf numFmtId="4" fontId="3" fillId="0" borderId="8" xfId="0" applyNumberFormat="1" applyFont="1" applyBorder="1" applyAlignment="1">
      <alignment horizontal="center" vertical="center"/>
    </xf>
    <xf numFmtId="4" fontId="2" fillId="0" borderId="8" xfId="0" applyNumberFormat="1" applyFont="1" applyBorder="1" applyAlignment="1">
      <alignment horizontal="center" vertical="center"/>
    </xf>
    <xf numFmtId="3" fontId="2" fillId="0" borderId="8" xfId="0" applyNumberFormat="1" applyFont="1" applyBorder="1" applyAlignment="1">
      <alignment horizontal="center" vertical="center"/>
    </xf>
    <xf numFmtId="167" fontId="2" fillId="0" borderId="8" xfId="0" applyNumberFormat="1" applyFont="1" applyBorder="1" applyAlignment="1">
      <alignment horizontal="center" vertical="center"/>
    </xf>
    <xf numFmtId="167" fontId="2" fillId="0" borderId="9" xfId="0" applyNumberFormat="1" applyFont="1" applyBorder="1" applyAlignment="1">
      <alignment horizontal="center" vertical="center"/>
    </xf>
    <xf numFmtId="4" fontId="2" fillId="0" borderId="9" xfId="0" applyNumberFormat="1" applyFont="1" applyBorder="1" applyAlignment="1">
      <alignment horizontal="center" vertical="center"/>
    </xf>
    <xf numFmtId="4" fontId="3" fillId="0" borderId="12" xfId="0" applyNumberFormat="1" applyFont="1" applyBorder="1" applyAlignment="1">
      <alignment horizontal="center" vertical="center"/>
    </xf>
    <xf numFmtId="0" fontId="10" fillId="0" borderId="16" xfId="0" applyFont="1" applyBorder="1" applyAlignment="1">
      <alignment horizontal="center" vertical="center" wrapText="1"/>
    </xf>
    <xf numFmtId="0" fontId="3" fillId="0" borderId="16" xfId="0" applyFont="1" applyBorder="1" applyAlignment="1">
      <alignment horizontal="center" vertical="center"/>
    </xf>
    <xf numFmtId="4" fontId="2" fillId="0" borderId="19" xfId="0" applyNumberFormat="1" applyFont="1" applyBorder="1" applyAlignment="1">
      <alignment horizontal="center" vertical="center"/>
    </xf>
    <xf numFmtId="3" fontId="2" fillId="0" borderId="19" xfId="0" applyNumberFormat="1" applyFont="1" applyBorder="1" applyAlignment="1">
      <alignment horizontal="center" vertical="center"/>
    </xf>
    <xf numFmtId="4" fontId="2" fillId="0" borderId="20" xfId="0" applyNumberFormat="1" applyFont="1" applyBorder="1" applyAlignment="1">
      <alignment horizontal="center" vertical="center"/>
    </xf>
    <xf numFmtId="14" fontId="3" fillId="0" borderId="2" xfId="0" applyNumberFormat="1" applyFont="1" applyBorder="1" applyAlignment="1">
      <alignment horizontal="center" vertical="center"/>
    </xf>
    <xf numFmtId="4" fontId="3" fillId="0" borderId="2" xfId="0" applyNumberFormat="1" applyFont="1" applyBorder="1" applyAlignment="1">
      <alignment horizontal="center" vertical="center"/>
    </xf>
    <xf numFmtId="3" fontId="3" fillId="0" borderId="2" xfId="0" applyNumberFormat="1" applyFont="1" applyBorder="1" applyAlignment="1">
      <alignment horizontal="center" vertical="center"/>
    </xf>
    <xf numFmtId="4" fontId="3" fillId="0" borderId="3" xfId="0" applyNumberFormat="1" applyFont="1" applyBorder="1" applyAlignment="1">
      <alignment horizontal="center" vertical="center"/>
    </xf>
    <xf numFmtId="14" fontId="3" fillId="0" borderId="8" xfId="0" applyNumberFormat="1" applyFont="1" applyBorder="1" applyAlignment="1">
      <alignment horizontal="center" vertical="center"/>
    </xf>
    <xf numFmtId="3" fontId="3" fillId="0" borderId="8" xfId="0" applyNumberFormat="1" applyFont="1" applyBorder="1" applyAlignment="1">
      <alignment horizontal="center" vertical="center"/>
    </xf>
    <xf numFmtId="4" fontId="3" fillId="0" borderId="9" xfId="0" applyNumberFormat="1" applyFont="1" applyBorder="1" applyAlignment="1">
      <alignment horizontal="center" vertical="center"/>
    </xf>
    <xf numFmtId="0" fontId="10" fillId="0" borderId="21" xfId="0" applyFont="1" applyBorder="1" applyAlignment="1">
      <alignment horizontal="center"/>
    </xf>
    <xf numFmtId="0" fontId="0" fillId="0" borderId="22" xfId="0" applyBorder="1"/>
    <xf numFmtId="0" fontId="0" fillId="0" borderId="8" xfId="0" applyBorder="1"/>
    <xf numFmtId="4" fontId="10" fillId="0" borderId="8" xfId="0" applyNumberFormat="1" applyFont="1" applyBorder="1" applyAlignment="1">
      <alignment horizontal="center" vertical="center"/>
    </xf>
    <xf numFmtId="0" fontId="10" fillId="0" borderId="8" xfId="0" applyFont="1" applyBorder="1"/>
    <xf numFmtId="4" fontId="10" fillId="0" borderId="9" xfId="0" applyNumberFormat="1" applyFont="1" applyBorder="1" applyAlignment="1">
      <alignment horizontal="center" vertical="center"/>
    </xf>
    <xf numFmtId="0" fontId="3" fillId="0" borderId="0" xfId="0" applyFont="1" applyAlignment="1">
      <alignment horizontal="left"/>
    </xf>
    <xf numFmtId="0" fontId="7" fillId="0" borderId="0" xfId="0" applyFont="1" applyAlignment="1">
      <alignment horizontal="center" vertical="center" wrapText="1"/>
    </xf>
    <xf numFmtId="4" fontId="2" fillId="0" borderId="0" xfId="0" applyNumberFormat="1" applyFont="1" applyAlignment="1">
      <alignment horizontal="center" vertical="center"/>
    </xf>
    <xf numFmtId="4" fontId="2" fillId="2" borderId="0" xfId="0" applyNumberFormat="1" applyFont="1" applyFill="1" applyAlignment="1">
      <alignment horizontal="center" vertical="center"/>
    </xf>
    <xf numFmtId="167" fontId="2" fillId="0" borderId="0" xfId="0" applyNumberFormat="1" applyFont="1" applyAlignment="1">
      <alignment horizontal="center" vertical="center"/>
    </xf>
    <xf numFmtId="0" fontId="10" fillId="0" borderId="0" xfId="0" applyFont="1" applyAlignment="1">
      <alignment horizontal="center" vertical="center"/>
    </xf>
    <xf numFmtId="168" fontId="0" fillId="0" borderId="0" xfId="0" applyNumberFormat="1"/>
    <xf numFmtId="4" fontId="3" fillId="0" borderId="0" xfId="0" applyNumberFormat="1" applyFont="1" applyAlignment="1">
      <alignment horizontal="center" vertical="center"/>
    </xf>
    <xf numFmtId="4" fontId="10" fillId="0" borderId="0" xfId="0" applyNumberFormat="1" applyFont="1" applyAlignment="1">
      <alignment horizontal="center" vertical="center"/>
    </xf>
    <xf numFmtId="0" fontId="2" fillId="0" borderId="18" xfId="0" applyFont="1" applyBorder="1" applyAlignment="1">
      <alignment horizontal="center" vertical="center" wrapText="1"/>
    </xf>
    <xf numFmtId="0" fontId="10" fillId="0" borderId="0" xfId="0" applyFont="1" applyAlignment="1">
      <alignment horizontal="center" vertical="center" wrapText="1"/>
    </xf>
    <xf numFmtId="14" fontId="2" fillId="0" borderId="19" xfId="0" applyNumberFormat="1" applyFont="1" applyBorder="1" applyAlignment="1">
      <alignment horizontal="center" vertical="center"/>
    </xf>
    <xf numFmtId="0" fontId="10" fillId="0" borderId="19" xfId="0" applyFont="1" applyBorder="1" applyAlignment="1">
      <alignment horizontal="center" vertical="center"/>
    </xf>
    <xf numFmtId="0" fontId="2" fillId="0" borderId="0" xfId="0" applyFont="1" applyAlignment="1">
      <alignment horizontal="center" vertical="center" wrapText="1"/>
    </xf>
    <xf numFmtId="14" fontId="2" fillId="0" borderId="8" xfId="0" applyNumberFormat="1" applyFont="1" applyBorder="1" applyAlignment="1">
      <alignment horizontal="center" vertical="center"/>
    </xf>
    <xf numFmtId="0" fontId="10" fillId="0" borderId="8" xfId="0" applyFont="1" applyBorder="1" applyAlignment="1">
      <alignment horizontal="center" vertical="center"/>
    </xf>
    <xf numFmtId="0" fontId="2"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left" vertical="center"/>
    </xf>
    <xf numFmtId="0" fontId="0" fillId="0" borderId="0" xfId="0" applyAlignment="1">
      <alignment horizontal="center"/>
    </xf>
    <xf numFmtId="0" fontId="0" fillId="0" borderId="0" xfId="0" applyAlignment="1">
      <alignment horizontal="center" vertical="center"/>
    </xf>
    <xf numFmtId="0" fontId="10" fillId="0" borderId="15" xfId="4" applyFont="1" applyBorder="1" applyAlignment="1">
      <alignment horizontal="center" vertical="center" wrapText="1"/>
    </xf>
    <xf numFmtId="0" fontId="14" fillId="0" borderId="14" xfId="5" applyFont="1" applyBorder="1" applyAlignment="1">
      <alignment horizontal="center" vertical="center" wrapText="1"/>
    </xf>
    <xf numFmtId="0" fontId="14" fillId="0" borderId="17" xfId="5" applyFont="1" applyBorder="1" applyAlignment="1">
      <alignment horizontal="center" vertical="center" wrapText="1"/>
    </xf>
    <xf numFmtId="0" fontId="10" fillId="0" borderId="1" xfId="4" applyFont="1" applyBorder="1" applyAlignment="1">
      <alignment horizontal="center" vertical="center" wrapText="1"/>
    </xf>
    <xf numFmtId="0" fontId="16" fillId="0" borderId="2" xfId="5" applyFont="1" applyBorder="1" applyAlignment="1">
      <alignment horizontal="center" vertical="center" wrapText="1"/>
    </xf>
    <xf numFmtId="0" fontId="16" fillId="0" borderId="3" xfId="5" applyFont="1" applyBorder="1" applyAlignment="1">
      <alignment horizontal="center" vertical="center" wrapText="1"/>
    </xf>
    <xf numFmtId="0" fontId="14" fillId="0" borderId="4" xfId="5" quotePrefix="1" applyFont="1" applyBorder="1" applyAlignment="1">
      <alignment horizontal="center" vertical="center" wrapText="1"/>
    </xf>
    <xf numFmtId="0" fontId="16" fillId="0" borderId="5" xfId="5" applyFont="1" applyBorder="1" applyAlignment="1">
      <alignment horizontal="center" vertical="center" wrapText="1"/>
    </xf>
    <xf numFmtId="0" fontId="16" fillId="0" borderId="6" xfId="5" applyFont="1" applyBorder="1" applyAlignment="1">
      <alignment horizontal="center" vertical="center" wrapText="1"/>
    </xf>
    <xf numFmtId="0" fontId="17" fillId="0" borderId="4" xfId="4" applyFont="1" applyBorder="1" applyAlignment="1">
      <alignment horizontal="center" vertical="center"/>
    </xf>
    <xf numFmtId="0" fontId="16" fillId="0" borderId="5" xfId="5" applyFont="1" applyBorder="1" applyAlignment="1">
      <alignment horizontal="center" vertical="center"/>
    </xf>
    <xf numFmtId="0" fontId="16" fillId="0" borderId="6" xfId="5" applyFont="1" applyBorder="1" applyAlignment="1">
      <alignment horizontal="center" vertical="center"/>
    </xf>
    <xf numFmtId="0" fontId="11" fillId="0" borderId="4" xfId="4" applyFont="1" applyBorder="1" applyAlignment="1">
      <alignment horizontal="center" vertical="center"/>
    </xf>
    <xf numFmtId="164" fontId="16" fillId="0" borderId="5" xfId="5" applyNumberFormat="1" applyFont="1" applyBorder="1" applyAlignment="1">
      <alignment horizontal="center" vertical="center"/>
    </xf>
    <xf numFmtId="0" fontId="20" fillId="0" borderId="4" xfId="4" applyFont="1" applyBorder="1" applyAlignment="1">
      <alignment horizontal="center" vertical="center"/>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2" fontId="16" fillId="0" borderId="5" xfId="5" applyNumberFormat="1" applyFont="1" applyBorder="1" applyAlignment="1">
      <alignment horizontal="center" vertical="center"/>
    </xf>
    <xf numFmtId="0" fontId="0" fillId="0" borderId="25" xfId="0" applyBorder="1" applyAlignment="1">
      <alignment horizontal="center" vertical="center" wrapText="1"/>
    </xf>
    <xf numFmtId="0" fontId="0" fillId="0" borderId="28" xfId="0" applyBorder="1" applyAlignment="1">
      <alignment horizontal="center" vertical="center" wrapText="1"/>
    </xf>
    <xf numFmtId="0" fontId="0" fillId="0" borderId="2" xfId="0" applyBorder="1" applyAlignment="1">
      <alignment horizontal="center" wrapText="1"/>
    </xf>
    <xf numFmtId="0" fontId="11" fillId="0" borderId="29" xfId="4" applyFont="1" applyBorder="1" applyAlignment="1">
      <alignment horizontal="center" vertical="center"/>
    </xf>
    <xf numFmtId="2" fontId="16" fillId="0" borderId="29" xfId="5" applyNumberFormat="1" applyFont="1" applyBorder="1" applyAlignment="1">
      <alignment horizontal="center" vertical="center"/>
    </xf>
    <xf numFmtId="0" fontId="16" fillId="0" borderId="29" xfId="5" applyFont="1" applyBorder="1" applyAlignment="1">
      <alignment horizontal="center" vertical="center"/>
    </xf>
    <xf numFmtId="0" fontId="0" fillId="0" borderId="5" xfId="0" applyBorder="1" applyAlignment="1">
      <alignment horizontal="center"/>
    </xf>
    <xf numFmtId="0" fontId="0" fillId="0" borderId="30" xfId="0" applyBorder="1" applyAlignment="1">
      <alignment horizontal="center" vertical="center"/>
    </xf>
    <xf numFmtId="0" fontId="11" fillId="0" borderId="7" xfId="4" applyFont="1" applyBorder="1" applyAlignment="1">
      <alignment horizontal="center" vertical="center"/>
    </xf>
    <xf numFmtId="0" fontId="16" fillId="0" borderId="8" xfId="5" applyFont="1" applyBorder="1" applyAlignment="1">
      <alignment horizontal="center" vertical="center"/>
    </xf>
    <xf numFmtId="0" fontId="16" fillId="0" borderId="9" xfId="5" applyFont="1" applyBorder="1" applyAlignment="1">
      <alignment horizontal="center" vertical="center"/>
    </xf>
    <xf numFmtId="0" fontId="0" fillId="0" borderId="5" xfId="0" applyBorder="1" applyAlignment="1">
      <alignment horizontal="center" vertical="center"/>
    </xf>
    <xf numFmtId="164" fontId="16" fillId="0" borderId="6" xfId="5" applyNumberFormat="1" applyFont="1" applyBorder="1" applyAlignment="1">
      <alignment horizontal="center" vertical="center"/>
    </xf>
    <xf numFmtId="0" fontId="0" fillId="0" borderId="6" xfId="0" applyBorder="1" applyAlignment="1">
      <alignment horizontal="center" vertical="center"/>
    </xf>
    <xf numFmtId="0" fontId="14" fillId="0" borderId="5" xfId="5" applyFont="1" applyBorder="1" applyAlignment="1">
      <alignment horizontal="center" vertical="center"/>
    </xf>
    <xf numFmtId="3" fontId="14" fillId="0" borderId="5" xfId="5" applyNumberFormat="1" applyFont="1" applyBorder="1" applyAlignment="1">
      <alignment horizontal="center" vertical="center"/>
    </xf>
    <xf numFmtId="0" fontId="14" fillId="0" borderId="6" xfId="5" applyFont="1" applyBorder="1" applyAlignment="1">
      <alignment horizontal="center" vertical="center"/>
    </xf>
    <xf numFmtId="0" fontId="23" fillId="0" borderId="4" xfId="3" applyFont="1" applyFill="1" applyBorder="1" applyAlignment="1">
      <alignment horizontal="center" vertical="center"/>
    </xf>
    <xf numFmtId="0" fontId="24" fillId="0" borderId="5" xfId="5" applyFont="1" applyBorder="1" applyAlignment="1">
      <alignment horizontal="center" vertical="center"/>
    </xf>
    <xf numFmtId="0" fontId="24" fillId="0" borderId="6" xfId="5" applyFont="1" applyBorder="1" applyAlignment="1">
      <alignment horizontal="center" vertical="center"/>
    </xf>
    <xf numFmtId="3" fontId="14" fillId="0" borderId="6" xfId="5" applyNumberFormat="1" applyFont="1" applyBorder="1" applyAlignment="1">
      <alignment horizontal="center" vertical="center"/>
    </xf>
    <xf numFmtId="3" fontId="0" fillId="0" borderId="6" xfId="0" applyNumberFormat="1" applyBorder="1" applyAlignment="1">
      <alignment horizontal="center" vertical="center"/>
    </xf>
    <xf numFmtId="0" fontId="11" fillId="0" borderId="29" xfId="4" applyFont="1" applyBorder="1" applyAlignment="1">
      <alignment horizontal="left" vertical="center"/>
    </xf>
    <xf numFmtId="0" fontId="0" fillId="0" borderId="29" xfId="0" applyBorder="1" applyAlignment="1">
      <alignment horizontal="left" vertical="center"/>
    </xf>
    <xf numFmtId="0" fontId="0" fillId="0" borderId="29" xfId="0" applyBorder="1" applyAlignment="1">
      <alignment horizontal="center" vertical="center"/>
    </xf>
    <xf numFmtId="0" fontId="0" fillId="0" borderId="29" xfId="0" applyBorder="1" applyAlignment="1">
      <alignment horizontal="center"/>
    </xf>
    <xf numFmtId="164" fontId="24" fillId="0" borderId="5" xfId="5" applyNumberFormat="1" applyFont="1" applyBorder="1" applyAlignment="1">
      <alignment horizontal="center" vertical="center"/>
    </xf>
    <xf numFmtId="0" fontId="20" fillId="0" borderId="7" xfId="4" applyFont="1" applyBorder="1" applyAlignment="1">
      <alignment horizontal="center" vertical="center"/>
    </xf>
    <xf numFmtId="0" fontId="24" fillId="0" borderId="8" xfId="5"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xf>
    <xf numFmtId="0" fontId="10" fillId="0" borderId="10" xfId="4" applyFont="1" applyBorder="1" applyAlignment="1">
      <alignment horizontal="center" vertical="center"/>
    </xf>
    <xf numFmtId="0" fontId="16" fillId="0" borderId="11" xfId="5" applyFont="1" applyBorder="1" applyAlignment="1">
      <alignment horizontal="center" vertical="center"/>
    </xf>
    <xf numFmtId="0" fontId="16" fillId="0" borderId="12" xfId="5" applyFont="1" applyBorder="1" applyAlignment="1">
      <alignment horizontal="center" vertical="center"/>
    </xf>
    <xf numFmtId="0" fontId="10" fillId="0" borderId="4" xfId="4" applyFont="1" applyBorder="1" applyAlignment="1">
      <alignment horizontal="center" vertical="center"/>
    </xf>
    <xf numFmtId="0" fontId="10" fillId="0" borderId="7" xfId="4" applyFont="1" applyBorder="1" applyAlignment="1">
      <alignment horizontal="center" vertical="center"/>
    </xf>
    <xf numFmtId="0" fontId="16" fillId="0" borderId="0" xfId="5" applyFont="1" applyAlignment="1">
      <alignment horizontal="center" vertical="center"/>
    </xf>
    <xf numFmtId="0" fontId="10" fillId="0" borderId="0" xfId="4" applyFont="1" applyAlignment="1">
      <alignment horizontal="center" vertical="center"/>
    </xf>
    <xf numFmtId="0" fontId="25" fillId="0" borderId="0" xfId="5" applyFont="1" applyAlignment="1">
      <alignment horizontal="left" vertical="center" wrapText="1"/>
    </xf>
    <xf numFmtId="0" fontId="26" fillId="3" borderId="0" xfId="3" applyFont="1" applyAlignment="1">
      <alignment horizontal="left" vertical="center"/>
    </xf>
    <xf numFmtId="0" fontId="25" fillId="0" borderId="0" xfId="3" applyFont="1" applyFill="1" applyAlignment="1">
      <alignment horizontal="left" vertical="center"/>
    </xf>
    <xf numFmtId="0" fontId="27" fillId="0" borderId="0" xfId="0" applyFont="1"/>
    <xf numFmtId="0" fontId="25" fillId="0" borderId="0" xfId="5" applyFont="1" applyAlignment="1">
      <alignment horizontal="left" vertical="center"/>
    </xf>
    <xf numFmtId="0" fontId="27" fillId="0" borderId="0" xfId="0" applyFont="1" applyAlignment="1">
      <alignment horizontal="left" vertical="center"/>
    </xf>
  </cellXfs>
  <cellStyles count="6">
    <cellStyle name="Neutral" xfId="3" builtinId="28"/>
    <cellStyle name="NoDecimelsMKO" xfId="1" xr:uid="{BECEE112-7AA2-42B6-9392-E93E8B60CAD2}"/>
    <cellStyle name="Normal" xfId="0" builtinId="0"/>
    <cellStyle name="Normal 2" xfId="5" xr:uid="{301F714C-7FE7-4525-98AA-96DF1E2B39FF}"/>
    <cellStyle name="Normal 5" xfId="4" xr:uid="{08AC169D-387E-4C53-A506-79859D2B3B46}"/>
    <cellStyle name="OneDecimelMKO" xfId="2" xr:uid="{0A642811-D8AC-42C4-A856-E67178D947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Eagle</a:t>
            </a:r>
            <a:r>
              <a:rPr lang="en-US" baseline="0"/>
              <a:t> WTP</a:t>
            </a:r>
            <a:endParaRPr lang="en-US"/>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SummaryofEstimatedLoad'!$BH$2</c:f>
              <c:strCache>
                <c:ptCount val="1"/>
                <c:pt idx="0">
                  <c:v>Mg (kg/d)</c:v>
                </c:pt>
              </c:strCache>
            </c:strRef>
          </c:tx>
          <c:spPr>
            <a:ln w="15875" cap="rnd">
              <a:solidFill>
                <a:srgbClr val="FF0000"/>
              </a:solidFill>
              <a:round/>
            </a:ln>
            <a:effectLst/>
          </c:spPr>
          <c:marker>
            <c:symbol val="circle"/>
            <c:size val="7"/>
            <c:spPr>
              <a:solidFill>
                <a:srgbClr val="FF0000"/>
              </a:solidFill>
              <a:ln w="9525">
                <a:solidFill>
                  <a:srgbClr val="FF0000"/>
                </a:solidFill>
              </a:ln>
              <a:effectLst/>
            </c:spPr>
          </c:marker>
          <c:cat>
            <c:numRef>
              <c:f>'Table 17 SummaryofEstimatedLoad'!$C$3:$C$12</c:f>
              <c:numCache>
                <c:formatCode>m/d/yyyy</c:formatCode>
                <c:ptCount val="10"/>
                <c:pt idx="0">
                  <c:v>44862</c:v>
                </c:pt>
                <c:pt idx="1">
                  <c:v>45036</c:v>
                </c:pt>
                <c:pt idx="2">
                  <c:v>45071</c:v>
                </c:pt>
                <c:pt idx="3">
                  <c:v>45140</c:v>
                </c:pt>
                <c:pt idx="4">
                  <c:v>45198</c:v>
                </c:pt>
                <c:pt idx="5">
                  <c:v>45419</c:v>
                </c:pt>
                <c:pt idx="6">
                  <c:v>45442</c:v>
                </c:pt>
                <c:pt idx="7">
                  <c:v>45456</c:v>
                </c:pt>
                <c:pt idx="8">
                  <c:v>45471</c:v>
                </c:pt>
                <c:pt idx="9">
                  <c:v>45499</c:v>
                </c:pt>
              </c:numCache>
            </c:numRef>
          </c:cat>
          <c:val>
            <c:numRef>
              <c:f>'Table 17 SummaryofEstimatedLoad'!$BH$3:$BH$12</c:f>
              <c:numCache>
                <c:formatCode>#,##0.00</c:formatCode>
                <c:ptCount val="10"/>
                <c:pt idx="0">
                  <c:v>197.21683267200004</c:v>
                </c:pt>
                <c:pt idx="1">
                  <c:v>154.1649104928</c:v>
                </c:pt>
                <c:pt idx="2">
                  <c:v>186.64191129600002</c:v>
                </c:pt>
                <c:pt idx="3">
                  <c:v>183.48033686400004</c:v>
                </c:pt>
                <c:pt idx="4">
                  <c:v>118.0030401792</c:v>
                </c:pt>
                <c:pt idx="5">
                  <c:v>146.22281748000003</c:v>
                </c:pt>
                <c:pt idx="6">
                  <c:v>257.55929640000005</c:v>
                </c:pt>
                <c:pt idx="7">
                  <c:v>273.31265865600005</c:v>
                </c:pt>
                <c:pt idx="8">
                  <c:v>245.53986256800002</c:v>
                </c:pt>
                <c:pt idx="9">
                  <c:v>147.23125070400002</c:v>
                </c:pt>
              </c:numCache>
            </c:numRef>
          </c:val>
          <c:smooth val="0"/>
          <c:extLst>
            <c:ext xmlns:c16="http://schemas.microsoft.com/office/drawing/2014/chart" uri="{C3380CC4-5D6E-409C-BE32-E72D297353CC}">
              <c16:uniqueId val="{00000000-92DD-4951-A6E2-49DC951DAEA2}"/>
            </c:ext>
          </c:extLst>
        </c:ser>
        <c:ser>
          <c:idx val="1"/>
          <c:order val="1"/>
          <c:tx>
            <c:strRef>
              <c:f>'Table 17 SummaryofEstimatedLoad'!$DG$2</c:f>
              <c:strCache>
                <c:ptCount val="1"/>
                <c:pt idx="0">
                  <c:v>Zn (kg/d)</c:v>
                </c:pt>
              </c:strCache>
            </c:strRef>
          </c:tx>
          <c:spPr>
            <a:ln w="15875" cap="rnd">
              <a:solidFill>
                <a:srgbClr val="92D050"/>
              </a:solidFill>
              <a:round/>
            </a:ln>
            <a:effectLst/>
          </c:spPr>
          <c:marker>
            <c:symbol val="circle"/>
            <c:size val="7"/>
            <c:spPr>
              <a:solidFill>
                <a:srgbClr val="92D050"/>
              </a:solidFill>
              <a:ln w="9525">
                <a:solidFill>
                  <a:srgbClr val="92D050"/>
                </a:solidFill>
              </a:ln>
              <a:effectLst/>
            </c:spPr>
          </c:marker>
          <c:cat>
            <c:numRef>
              <c:f>'Table 17 SummaryofEstimatedLoad'!$C$3:$C$12</c:f>
              <c:numCache>
                <c:formatCode>m/d/yyyy</c:formatCode>
                <c:ptCount val="10"/>
                <c:pt idx="0">
                  <c:v>44862</c:v>
                </c:pt>
                <c:pt idx="1">
                  <c:v>45036</c:v>
                </c:pt>
                <c:pt idx="2">
                  <c:v>45071</c:v>
                </c:pt>
                <c:pt idx="3">
                  <c:v>45140</c:v>
                </c:pt>
                <c:pt idx="4">
                  <c:v>45198</c:v>
                </c:pt>
                <c:pt idx="5">
                  <c:v>45419</c:v>
                </c:pt>
                <c:pt idx="6">
                  <c:v>45442</c:v>
                </c:pt>
                <c:pt idx="7">
                  <c:v>45456</c:v>
                </c:pt>
                <c:pt idx="8">
                  <c:v>45471</c:v>
                </c:pt>
                <c:pt idx="9">
                  <c:v>45499</c:v>
                </c:pt>
              </c:numCache>
            </c:numRef>
          </c:cat>
          <c:val>
            <c:numRef>
              <c:f>'Table 17 SummaryofEstimatedLoad'!$DG$3:$DG$12</c:f>
              <c:numCache>
                <c:formatCode>#,##0.00</c:formatCode>
                <c:ptCount val="10"/>
                <c:pt idx="0">
                  <c:v>22.370864601600005</c:v>
                </c:pt>
                <c:pt idx="1">
                  <c:v>22.048165969920003</c:v>
                </c:pt>
                <c:pt idx="2">
                  <c:v>77.970966681600004</c:v>
                </c:pt>
                <c:pt idx="3">
                  <c:v>47.758852389600008</c:v>
                </c:pt>
                <c:pt idx="4">
                  <c:v>28.709276238720001</c:v>
                </c:pt>
                <c:pt idx="5">
                  <c:v>76.035865089600009</c:v>
                </c:pt>
                <c:pt idx="6">
                  <c:v>76.531905215999998</c:v>
                </c:pt>
                <c:pt idx="7">
                  <c:v>70.459501910400007</c:v>
                </c:pt>
                <c:pt idx="8">
                  <c:v>53.466039338400002</c:v>
                </c:pt>
                <c:pt idx="9">
                  <c:v>29.366665680960004</c:v>
                </c:pt>
              </c:numCache>
            </c:numRef>
          </c:val>
          <c:smooth val="0"/>
          <c:extLst>
            <c:ext xmlns:c16="http://schemas.microsoft.com/office/drawing/2014/chart" uri="{C3380CC4-5D6E-409C-BE32-E72D297353CC}">
              <c16:uniqueId val="{00000001-92DD-4951-A6E2-49DC951DAEA2}"/>
            </c:ext>
          </c:extLst>
        </c:ser>
        <c:ser>
          <c:idx val="0"/>
          <c:order val="2"/>
          <c:tx>
            <c:strRef>
              <c:f>'Table 17 SummaryofEstimatedLoad'!$BK$2</c:f>
              <c:strCache>
                <c:ptCount val="1"/>
                <c:pt idx="0">
                  <c:v>Mn (kg/d)</c:v>
                </c:pt>
              </c:strCache>
            </c:strRef>
          </c:tx>
          <c:spPr>
            <a:ln w="15875" cap="rnd">
              <a:solidFill>
                <a:srgbClr val="FFC000"/>
              </a:solidFill>
              <a:round/>
            </a:ln>
            <a:effectLst/>
          </c:spPr>
          <c:marker>
            <c:symbol val="circle"/>
            <c:size val="7"/>
            <c:spPr>
              <a:solidFill>
                <a:srgbClr val="FFC000"/>
              </a:solidFill>
              <a:ln w="9525">
                <a:solidFill>
                  <a:srgbClr val="FFC000"/>
                </a:solidFill>
              </a:ln>
              <a:effectLst/>
            </c:spPr>
          </c:marker>
          <c:cat>
            <c:numRef>
              <c:f>'Table 17 SummaryofEstimatedLoad'!$C$3:$C$12</c:f>
              <c:numCache>
                <c:formatCode>m/d/yyyy</c:formatCode>
                <c:ptCount val="10"/>
                <c:pt idx="0">
                  <c:v>44862</c:v>
                </c:pt>
                <c:pt idx="1">
                  <c:v>45036</c:v>
                </c:pt>
                <c:pt idx="2">
                  <c:v>45071</c:v>
                </c:pt>
                <c:pt idx="3">
                  <c:v>45140</c:v>
                </c:pt>
                <c:pt idx="4">
                  <c:v>45198</c:v>
                </c:pt>
                <c:pt idx="5">
                  <c:v>45419</c:v>
                </c:pt>
                <c:pt idx="6">
                  <c:v>45442</c:v>
                </c:pt>
                <c:pt idx="7">
                  <c:v>45456</c:v>
                </c:pt>
                <c:pt idx="8">
                  <c:v>45471</c:v>
                </c:pt>
                <c:pt idx="9">
                  <c:v>45499</c:v>
                </c:pt>
              </c:numCache>
            </c:numRef>
          </c:cat>
          <c:val>
            <c:numRef>
              <c:f>'Table 17 SummaryofEstimatedLoad'!$BK$3:$BK$12</c:f>
              <c:numCache>
                <c:formatCode>#,##0.00</c:formatCode>
                <c:ptCount val="10"/>
                <c:pt idx="0">
                  <c:v>18.544269340800003</c:v>
                </c:pt>
                <c:pt idx="1">
                  <c:v>13.435601137920001</c:v>
                </c:pt>
                <c:pt idx="2">
                  <c:v>26.077538073600003</c:v>
                </c:pt>
                <c:pt idx="3">
                  <c:v>29.230936020000005</c:v>
                </c:pt>
                <c:pt idx="4">
                  <c:v>17.052878367360002</c:v>
                </c:pt>
                <c:pt idx="5">
                  <c:v>18.179052984000002</c:v>
                </c:pt>
                <c:pt idx="6">
                  <c:v>31.642999272000001</c:v>
                </c:pt>
                <c:pt idx="7">
                  <c:v>33.349159267200008</c:v>
                </c:pt>
                <c:pt idx="8">
                  <c:v>28.805758768800001</c:v>
                </c:pt>
                <c:pt idx="9">
                  <c:v>18.54317914272</c:v>
                </c:pt>
              </c:numCache>
            </c:numRef>
          </c:val>
          <c:smooth val="0"/>
          <c:extLst>
            <c:ext xmlns:c16="http://schemas.microsoft.com/office/drawing/2014/chart" uri="{C3380CC4-5D6E-409C-BE32-E72D297353CC}">
              <c16:uniqueId val="{00000002-92DD-4951-A6E2-49DC951DAEA2}"/>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3"/>
          <c:tx>
            <c:strRef>
              <c:f>'Table 17 SummaryofEstimatedLoad'!$D$2</c:f>
              <c:strCache>
                <c:ptCount val="1"/>
                <c:pt idx="0">
                  <c:v>pH</c:v>
                </c:pt>
              </c:strCache>
            </c:strRef>
          </c:tx>
          <c:spPr>
            <a:ln w="15875" cap="rnd">
              <a:solidFill>
                <a:schemeClr val="tx2">
                  <a:lumMod val="50000"/>
                  <a:lumOff val="50000"/>
                </a:schemeClr>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SummaryofEstimatedLoad'!$C$3:$C$12</c:f>
              <c:numCache>
                <c:formatCode>m/d/yyyy</c:formatCode>
                <c:ptCount val="10"/>
                <c:pt idx="0">
                  <c:v>44862</c:v>
                </c:pt>
                <c:pt idx="1">
                  <c:v>45036</c:v>
                </c:pt>
                <c:pt idx="2">
                  <c:v>45071</c:v>
                </c:pt>
                <c:pt idx="3">
                  <c:v>45140</c:v>
                </c:pt>
                <c:pt idx="4">
                  <c:v>45198</c:v>
                </c:pt>
                <c:pt idx="5">
                  <c:v>45419</c:v>
                </c:pt>
                <c:pt idx="6">
                  <c:v>45442</c:v>
                </c:pt>
                <c:pt idx="7">
                  <c:v>45456</c:v>
                </c:pt>
                <c:pt idx="8">
                  <c:v>45471</c:v>
                </c:pt>
                <c:pt idx="9">
                  <c:v>45499</c:v>
                </c:pt>
              </c:numCache>
            </c:numRef>
          </c:cat>
          <c:val>
            <c:numRef>
              <c:f>'Table 17 SummaryofEstimatedLoad'!$D$3:$D$12</c:f>
              <c:numCache>
                <c:formatCode>#,##0.00</c:formatCode>
                <c:ptCount val="10"/>
                <c:pt idx="0">
                  <c:v>6.05</c:v>
                </c:pt>
                <c:pt idx="1">
                  <c:v>5.93</c:v>
                </c:pt>
                <c:pt idx="2">
                  <c:v>5.14</c:v>
                </c:pt>
                <c:pt idx="3">
                  <c:v>5.48</c:v>
                </c:pt>
                <c:pt idx="4">
                  <c:v>5.87</c:v>
                </c:pt>
                <c:pt idx="5">
                  <c:v>5.26</c:v>
                </c:pt>
                <c:pt idx="6">
                  <c:v>5.92</c:v>
                </c:pt>
                <c:pt idx="7">
                  <c:v>5.88</c:v>
                </c:pt>
                <c:pt idx="8">
                  <c:v>6.1</c:v>
                </c:pt>
                <c:pt idx="9">
                  <c:v>5.84</c:v>
                </c:pt>
              </c:numCache>
            </c:numRef>
          </c:val>
          <c:smooth val="0"/>
          <c:extLst>
            <c:ext xmlns:c16="http://schemas.microsoft.com/office/drawing/2014/chart" uri="{C3380CC4-5D6E-409C-BE32-E72D297353CC}">
              <c16:uniqueId val="{00000003-92DD-4951-A6E2-49DC951DAEA2}"/>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ax val="7"/>
          <c:min val="0"/>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19979015474962816"/>
          <c:y val="9.1375474918782007E-2"/>
          <c:w val="0.62400164483723497"/>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Summitville Dam Impoundment</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SummaryofEstimatedLoad'!$BH$2</c:f>
              <c:strCache>
                <c:ptCount val="1"/>
                <c:pt idx="0">
                  <c:v>Mg (kg/d)</c:v>
                </c:pt>
              </c:strCache>
            </c:strRef>
          </c:tx>
          <c:spPr>
            <a:ln w="15875" cap="rnd">
              <a:noFill/>
              <a:round/>
            </a:ln>
            <a:effectLst/>
          </c:spPr>
          <c:marker>
            <c:symbol val="circle"/>
            <c:size val="7"/>
            <c:spPr>
              <a:solidFill>
                <a:srgbClr val="FF0000"/>
              </a:solidFill>
              <a:ln w="9525">
                <a:solidFill>
                  <a:srgbClr val="FF0000"/>
                </a:solidFill>
              </a:ln>
              <a:effectLst/>
            </c:spPr>
          </c:marker>
          <c:cat>
            <c:numRef>
              <c:f>'Table 17 SummaryofEstimatedLoad'!$C$110:$C$111</c:f>
              <c:numCache>
                <c:formatCode>m/d/yyyy</c:formatCode>
                <c:ptCount val="2"/>
                <c:pt idx="0">
                  <c:v>45442</c:v>
                </c:pt>
                <c:pt idx="1">
                  <c:v>45491</c:v>
                </c:pt>
              </c:numCache>
            </c:numRef>
          </c:cat>
          <c:val>
            <c:numRef>
              <c:f>'Table 17 SummaryofEstimatedLoad'!$BH$110:$BH$111</c:f>
              <c:numCache>
                <c:formatCode>#,##0.00</c:formatCode>
                <c:ptCount val="2"/>
                <c:pt idx="0">
                  <c:v>160.91323660800003</c:v>
                </c:pt>
                <c:pt idx="1">
                  <c:v>171.86318612351999</c:v>
                </c:pt>
              </c:numCache>
            </c:numRef>
          </c:val>
          <c:smooth val="0"/>
          <c:extLst>
            <c:ext xmlns:c16="http://schemas.microsoft.com/office/drawing/2014/chart" uri="{C3380CC4-5D6E-409C-BE32-E72D297353CC}">
              <c16:uniqueId val="{00000000-E5FA-49CD-A03F-84B5F7D47F3D}"/>
            </c:ext>
          </c:extLst>
        </c:ser>
        <c:ser>
          <c:idx val="1"/>
          <c:order val="1"/>
          <c:tx>
            <c:strRef>
              <c:f>'Table 17 SummaryofEstimatedLoad'!$DG$2</c:f>
              <c:strCache>
                <c:ptCount val="1"/>
                <c:pt idx="0">
                  <c:v>Zn (kg/d)</c:v>
                </c:pt>
              </c:strCache>
            </c:strRef>
          </c:tx>
          <c:spPr>
            <a:ln w="15875" cap="rnd">
              <a:noFill/>
              <a:round/>
            </a:ln>
            <a:effectLst/>
          </c:spPr>
          <c:marker>
            <c:symbol val="circle"/>
            <c:size val="7"/>
            <c:spPr>
              <a:solidFill>
                <a:srgbClr val="92D050"/>
              </a:solidFill>
              <a:ln w="9525">
                <a:solidFill>
                  <a:srgbClr val="92D050"/>
                </a:solidFill>
              </a:ln>
              <a:effectLst/>
            </c:spPr>
          </c:marker>
          <c:cat>
            <c:numRef>
              <c:f>'Table 17 SummaryofEstimatedLoad'!$C$110:$C$111</c:f>
              <c:numCache>
                <c:formatCode>m/d/yyyy</c:formatCode>
                <c:ptCount val="2"/>
                <c:pt idx="0">
                  <c:v>45442</c:v>
                </c:pt>
                <c:pt idx="1">
                  <c:v>45491</c:v>
                </c:pt>
              </c:numCache>
            </c:numRef>
          </c:cat>
          <c:val>
            <c:numRef>
              <c:f>'Table 17 SummaryofEstimatedLoad'!$DG$110:$DG$111</c:f>
              <c:numCache>
                <c:formatCode>#,##0.00</c:formatCode>
                <c:ptCount val="2"/>
                <c:pt idx="0">
                  <c:v>14.717674080000002</c:v>
                </c:pt>
                <c:pt idx="1">
                  <c:v>38.916146742911998</c:v>
                </c:pt>
              </c:numCache>
            </c:numRef>
          </c:val>
          <c:smooth val="0"/>
          <c:extLst>
            <c:ext xmlns:c16="http://schemas.microsoft.com/office/drawing/2014/chart" uri="{C3380CC4-5D6E-409C-BE32-E72D297353CC}">
              <c16:uniqueId val="{00000001-E5FA-49CD-A03F-84B5F7D47F3D}"/>
            </c:ext>
          </c:extLst>
        </c:ser>
        <c:ser>
          <c:idx val="0"/>
          <c:order val="2"/>
          <c:tx>
            <c:strRef>
              <c:f>'Table 17 SummaryofEstimatedLoad'!$BK$2</c:f>
              <c:strCache>
                <c:ptCount val="1"/>
                <c:pt idx="0">
                  <c:v>Mn (kg/d)</c:v>
                </c:pt>
              </c:strCache>
            </c:strRef>
          </c:tx>
          <c:spPr>
            <a:ln w="15875" cap="rnd">
              <a:noFill/>
              <a:round/>
            </a:ln>
            <a:effectLst/>
          </c:spPr>
          <c:marker>
            <c:symbol val="circle"/>
            <c:size val="7"/>
            <c:spPr>
              <a:solidFill>
                <a:srgbClr val="FFC000"/>
              </a:solidFill>
              <a:ln w="9525">
                <a:solidFill>
                  <a:srgbClr val="FFC000"/>
                </a:solidFill>
              </a:ln>
              <a:effectLst/>
            </c:spPr>
          </c:marker>
          <c:cat>
            <c:numRef>
              <c:f>'Table 17 SummaryofEstimatedLoad'!$C$110:$C$111</c:f>
              <c:numCache>
                <c:formatCode>m/d/yyyy</c:formatCode>
                <c:ptCount val="2"/>
                <c:pt idx="0">
                  <c:v>45442</c:v>
                </c:pt>
                <c:pt idx="1">
                  <c:v>45491</c:v>
                </c:pt>
              </c:numCache>
            </c:numRef>
          </c:cat>
          <c:val>
            <c:numRef>
              <c:f>'Table 17 SummaryofEstimatedLoad'!$BK$110:$BK$111</c:f>
              <c:numCache>
                <c:formatCode>#,##0.00</c:formatCode>
                <c:ptCount val="2"/>
                <c:pt idx="0">
                  <c:v>38.364070435199999</c:v>
                </c:pt>
                <c:pt idx="1">
                  <c:v>64.004221039103996</c:v>
                </c:pt>
              </c:numCache>
            </c:numRef>
          </c:val>
          <c:smooth val="0"/>
          <c:extLst>
            <c:ext xmlns:c16="http://schemas.microsoft.com/office/drawing/2014/chart" uri="{C3380CC4-5D6E-409C-BE32-E72D297353CC}">
              <c16:uniqueId val="{00000002-E5FA-49CD-A03F-84B5F7D47F3D}"/>
            </c:ext>
          </c:extLst>
        </c:ser>
        <c:ser>
          <c:idx val="4"/>
          <c:order val="3"/>
          <c:tx>
            <c:strRef>
              <c:f>'Table 17 SummaryofEstimatedLoad'!$P$2</c:f>
              <c:strCache>
                <c:ptCount val="1"/>
                <c:pt idx="0">
                  <c:v>Al (kg/d)</c:v>
                </c:pt>
              </c:strCache>
            </c:strRef>
          </c:tx>
          <c:spPr>
            <a:ln w="15875" cap="rnd">
              <a:noFill/>
              <a:round/>
            </a:ln>
            <a:effectLst/>
          </c:spPr>
          <c:marker>
            <c:symbol val="circle"/>
            <c:size val="7"/>
            <c:spPr>
              <a:solidFill>
                <a:sysClr val="window" lastClr="FFFFFF">
                  <a:lumMod val="65000"/>
                </a:sysClr>
              </a:solidFill>
              <a:ln w="9525">
                <a:solidFill>
                  <a:sysClr val="window" lastClr="FFFFFF">
                    <a:lumMod val="65000"/>
                  </a:sysClr>
                </a:solidFill>
              </a:ln>
              <a:effectLst/>
            </c:spPr>
          </c:marker>
          <c:cat>
            <c:numRef>
              <c:f>'Table 17 SummaryofEstimatedLoad'!$C$110:$C$111</c:f>
              <c:numCache>
                <c:formatCode>m/d/yyyy</c:formatCode>
                <c:ptCount val="2"/>
                <c:pt idx="0">
                  <c:v>45442</c:v>
                </c:pt>
                <c:pt idx="1">
                  <c:v>45491</c:v>
                </c:pt>
              </c:numCache>
            </c:numRef>
          </c:cat>
          <c:val>
            <c:numRef>
              <c:f>'Table 17 SummaryofEstimatedLoad'!$P$110:$P$111</c:f>
              <c:numCache>
                <c:formatCode>#,##0.00</c:formatCode>
                <c:ptCount val="2"/>
                <c:pt idx="0">
                  <c:v>137.36495808000004</c:v>
                </c:pt>
                <c:pt idx="1">
                  <c:v>325.94742195840001</c:v>
                </c:pt>
              </c:numCache>
            </c:numRef>
          </c:val>
          <c:smooth val="0"/>
          <c:extLst>
            <c:ext xmlns:c16="http://schemas.microsoft.com/office/drawing/2014/chart" uri="{C3380CC4-5D6E-409C-BE32-E72D297353CC}">
              <c16:uniqueId val="{00000003-E5FA-49CD-A03F-84B5F7D47F3D}"/>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4"/>
          <c:tx>
            <c:strRef>
              <c:f>'Table 17 SummaryofEstimatedLoad'!$D$2</c:f>
              <c:strCache>
                <c:ptCount val="1"/>
                <c:pt idx="0">
                  <c:v>pH</c:v>
                </c:pt>
              </c:strCache>
            </c:strRef>
          </c:tx>
          <c:spPr>
            <a:ln w="15875" cap="rnd">
              <a:solidFill>
                <a:srgbClr val="0F9ED5"/>
              </a:solidFill>
              <a:prstDash val="dashDot"/>
              <a:round/>
            </a:ln>
            <a:effectLst/>
          </c:spPr>
          <c:marker>
            <c:symbol val="triangle"/>
            <c:size val="6"/>
            <c:spPr>
              <a:solidFill>
                <a:srgbClr val="0F9ED5"/>
              </a:solidFill>
              <a:ln w="9525">
                <a:solidFill>
                  <a:srgbClr val="00B0F0"/>
                </a:solidFill>
              </a:ln>
              <a:effectLst/>
            </c:spPr>
          </c:marker>
          <c:dPt>
            <c:idx val="1"/>
            <c:marker>
              <c:symbol val="none"/>
            </c:marker>
            <c:bubble3D val="0"/>
            <c:extLst>
              <c:ext xmlns:c16="http://schemas.microsoft.com/office/drawing/2014/chart" uri="{C3380CC4-5D6E-409C-BE32-E72D297353CC}">
                <c16:uniqueId val="{00000004-E5FA-49CD-A03F-84B5F7D47F3D}"/>
              </c:ext>
            </c:extLst>
          </c:dPt>
          <c:cat>
            <c:numRef>
              <c:f>'Table 17 SummaryofEstimatedLoad'!$C$110:$C$111</c:f>
              <c:numCache>
                <c:formatCode>m/d/yyyy</c:formatCode>
                <c:ptCount val="2"/>
                <c:pt idx="0">
                  <c:v>45442</c:v>
                </c:pt>
                <c:pt idx="1">
                  <c:v>45491</c:v>
                </c:pt>
              </c:numCache>
            </c:numRef>
          </c:cat>
          <c:val>
            <c:numRef>
              <c:f>'Table 17 SummaryofEstimatedLoad'!$D$110:$D$111</c:f>
              <c:numCache>
                <c:formatCode>#,##0.00</c:formatCode>
                <c:ptCount val="2"/>
                <c:pt idx="0">
                  <c:v>3.63</c:v>
                </c:pt>
                <c:pt idx="1">
                  <c:v>2.94</c:v>
                </c:pt>
              </c:numCache>
            </c:numRef>
          </c:val>
          <c:smooth val="0"/>
          <c:extLst>
            <c:ext xmlns:c16="http://schemas.microsoft.com/office/drawing/2014/chart" uri="{C3380CC4-5D6E-409C-BE32-E72D297353CC}">
              <c16:uniqueId val="{00000005-E5FA-49CD-A03F-84B5F7D47F3D}"/>
            </c:ext>
          </c:extLst>
        </c:ser>
        <c:dLbls>
          <c:showLegendKey val="0"/>
          <c:showVal val="0"/>
          <c:showCatName val="0"/>
          <c:showSerName val="0"/>
          <c:showPercent val="0"/>
          <c:showBubbleSize val="0"/>
        </c:dLbls>
        <c:marker val="1"/>
        <c:smooth val="0"/>
        <c:axId val="1086783855"/>
        <c:axId val="1086784335"/>
      </c:lineChart>
      <c:dateAx>
        <c:axId val="1377346592"/>
        <c:scaling>
          <c:orientation val="minMax"/>
          <c:max val="45501"/>
          <c:min val="45440"/>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1"/>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086784335"/>
        <c:scaling>
          <c:orientation val="minMax"/>
          <c:max val="7"/>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086783855"/>
        <c:crosses val="max"/>
        <c:crossBetween val="between"/>
      </c:valAx>
      <c:dateAx>
        <c:axId val="1086783855"/>
        <c:scaling>
          <c:orientation val="minMax"/>
        </c:scaling>
        <c:delete val="1"/>
        <c:axPos val="b"/>
        <c:numFmt formatCode="m/d/yyyy" sourceLinked="1"/>
        <c:majorTickMark val="out"/>
        <c:minorTickMark val="none"/>
        <c:tickLblPos val="nextTo"/>
        <c:crossAx val="1086784335"/>
        <c:crosses val="autoZero"/>
        <c:auto val="1"/>
        <c:lblOffset val="100"/>
        <c:baseTimeUnit val="months"/>
        <c:majorUnit val="1"/>
        <c:minorUnit val="1"/>
      </c:dateAx>
      <c:spPr>
        <a:noFill/>
        <a:ln>
          <a:noFill/>
        </a:ln>
        <a:effectLst/>
      </c:spPr>
    </c:plotArea>
    <c:legend>
      <c:legendPos val="b"/>
      <c:layout>
        <c:manualLayout>
          <c:xMode val="edge"/>
          <c:yMode val="edge"/>
          <c:x val="0.1704143897557481"/>
          <c:y val="8.4382467925775015E-2"/>
          <c:w val="0.62938784426732464"/>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Reynolds</a:t>
            </a:r>
            <a:r>
              <a:rPr lang="en-US" baseline="0"/>
              <a:t> Adit</a:t>
            </a:r>
            <a:endParaRPr lang="en-US"/>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SummaryofEstimatedLoad'!$BH$2</c:f>
              <c:strCache>
                <c:ptCount val="1"/>
                <c:pt idx="0">
                  <c:v>Mg (kg/d)</c:v>
                </c:pt>
              </c:strCache>
            </c:strRef>
          </c:tx>
          <c:spPr>
            <a:ln w="15875" cap="rnd">
              <a:solidFill>
                <a:srgbClr val="FF0000"/>
              </a:solidFill>
              <a:round/>
            </a:ln>
            <a:effectLst/>
          </c:spPr>
          <c:marker>
            <c:symbol val="circle"/>
            <c:size val="7"/>
            <c:spPr>
              <a:solidFill>
                <a:srgbClr val="FF0000"/>
              </a:solidFill>
              <a:ln w="9525">
                <a:solidFill>
                  <a:srgbClr val="FF0000"/>
                </a:solidFill>
              </a:ln>
              <a:effectLst/>
            </c:spPr>
          </c:marker>
          <c:cat>
            <c:numRef>
              <c:f>'Table 17 SummaryofEstimatedLoad'!$C$107:$C$108</c:f>
              <c:numCache>
                <c:formatCode>m/d/yyyy</c:formatCode>
                <c:ptCount val="2"/>
                <c:pt idx="0">
                  <c:v>45419</c:v>
                </c:pt>
                <c:pt idx="1">
                  <c:v>45471</c:v>
                </c:pt>
              </c:numCache>
            </c:numRef>
          </c:cat>
          <c:val>
            <c:numRef>
              <c:f>'Table 17 SummaryofEstimatedLoad'!$BH$107:$BH$108</c:f>
              <c:numCache>
                <c:formatCode>#,##0.00</c:formatCode>
                <c:ptCount val="2"/>
                <c:pt idx="0">
                  <c:v>6.5729132441280012</c:v>
                </c:pt>
                <c:pt idx="1">
                  <c:v>38.6502474312</c:v>
                </c:pt>
              </c:numCache>
            </c:numRef>
          </c:val>
          <c:smooth val="0"/>
          <c:extLst>
            <c:ext xmlns:c16="http://schemas.microsoft.com/office/drawing/2014/chart" uri="{C3380CC4-5D6E-409C-BE32-E72D297353CC}">
              <c16:uniqueId val="{00000000-6F0B-4CBD-BDDA-3D8280655780}"/>
            </c:ext>
          </c:extLst>
        </c:ser>
        <c:ser>
          <c:idx val="1"/>
          <c:order val="1"/>
          <c:tx>
            <c:strRef>
              <c:f>'Table 17 SummaryofEstimatedLoad'!$DG$2</c:f>
              <c:strCache>
                <c:ptCount val="1"/>
                <c:pt idx="0">
                  <c:v>Zn (kg/d)</c:v>
                </c:pt>
              </c:strCache>
            </c:strRef>
          </c:tx>
          <c:spPr>
            <a:ln w="15875" cap="rnd">
              <a:solidFill>
                <a:srgbClr val="92D050"/>
              </a:solidFill>
              <a:round/>
            </a:ln>
            <a:effectLst/>
          </c:spPr>
          <c:marker>
            <c:symbol val="circle"/>
            <c:size val="7"/>
            <c:spPr>
              <a:solidFill>
                <a:srgbClr val="92D050"/>
              </a:solidFill>
              <a:ln w="9525">
                <a:solidFill>
                  <a:srgbClr val="92D050"/>
                </a:solidFill>
              </a:ln>
              <a:effectLst/>
            </c:spPr>
          </c:marker>
          <c:cat>
            <c:numRef>
              <c:f>'Table 17 SummaryofEstimatedLoad'!$C$107:$C$108</c:f>
              <c:numCache>
                <c:formatCode>m/d/yyyy</c:formatCode>
                <c:ptCount val="2"/>
                <c:pt idx="0">
                  <c:v>45419</c:v>
                </c:pt>
                <c:pt idx="1">
                  <c:v>45471</c:v>
                </c:pt>
              </c:numCache>
            </c:numRef>
          </c:cat>
          <c:val>
            <c:numRef>
              <c:f>'Table 17 SummaryofEstimatedLoad'!$DG$107:$DG$108</c:f>
              <c:numCache>
                <c:formatCode>#,##0.00</c:formatCode>
                <c:ptCount val="2"/>
                <c:pt idx="0">
                  <c:v>2.5735215876480004</c:v>
                </c:pt>
                <c:pt idx="1">
                  <c:v>17.388659376000003</c:v>
                </c:pt>
              </c:numCache>
            </c:numRef>
          </c:val>
          <c:smooth val="0"/>
          <c:extLst>
            <c:ext xmlns:c16="http://schemas.microsoft.com/office/drawing/2014/chart" uri="{C3380CC4-5D6E-409C-BE32-E72D297353CC}">
              <c16:uniqueId val="{00000001-6F0B-4CBD-BDDA-3D8280655780}"/>
            </c:ext>
          </c:extLst>
        </c:ser>
        <c:ser>
          <c:idx val="0"/>
          <c:order val="2"/>
          <c:tx>
            <c:strRef>
              <c:f>'Table 17 SummaryofEstimatedLoad'!$BK$2</c:f>
              <c:strCache>
                <c:ptCount val="1"/>
                <c:pt idx="0">
                  <c:v>Mn (kg/d)</c:v>
                </c:pt>
              </c:strCache>
            </c:strRef>
          </c:tx>
          <c:spPr>
            <a:ln w="15875" cap="rnd">
              <a:solidFill>
                <a:srgbClr val="FFC000"/>
              </a:solidFill>
              <a:round/>
            </a:ln>
            <a:effectLst/>
          </c:spPr>
          <c:marker>
            <c:symbol val="circle"/>
            <c:size val="7"/>
            <c:spPr>
              <a:solidFill>
                <a:srgbClr val="FFC000"/>
              </a:solidFill>
              <a:ln w="9525">
                <a:solidFill>
                  <a:srgbClr val="FFC000"/>
                </a:solidFill>
              </a:ln>
              <a:effectLst/>
            </c:spPr>
          </c:marker>
          <c:cat>
            <c:numRef>
              <c:f>'Table 17 SummaryofEstimatedLoad'!$C$107:$C$108</c:f>
              <c:numCache>
                <c:formatCode>m/d/yyyy</c:formatCode>
                <c:ptCount val="2"/>
                <c:pt idx="0">
                  <c:v>45419</c:v>
                </c:pt>
                <c:pt idx="1">
                  <c:v>45471</c:v>
                </c:pt>
              </c:numCache>
            </c:numRef>
          </c:cat>
          <c:val>
            <c:numRef>
              <c:f>'Table 17 SummaryofEstimatedLoad'!$BK$107:$BK$108</c:f>
              <c:numCache>
                <c:formatCode>#,##0.00</c:formatCode>
                <c:ptCount val="2"/>
                <c:pt idx="0">
                  <c:v>2.9039061157920001</c:v>
                </c:pt>
                <c:pt idx="1">
                  <c:v>17.8628955408</c:v>
                </c:pt>
              </c:numCache>
            </c:numRef>
          </c:val>
          <c:smooth val="0"/>
          <c:extLst>
            <c:ext xmlns:c16="http://schemas.microsoft.com/office/drawing/2014/chart" uri="{C3380CC4-5D6E-409C-BE32-E72D297353CC}">
              <c16:uniqueId val="{00000002-6F0B-4CBD-BDDA-3D8280655780}"/>
            </c:ext>
          </c:extLst>
        </c:ser>
        <c:ser>
          <c:idx val="4"/>
          <c:order val="3"/>
          <c:tx>
            <c:strRef>
              <c:f>'Table 17 SummaryofEstimatedLoad'!$P$2</c:f>
              <c:strCache>
                <c:ptCount val="1"/>
                <c:pt idx="0">
                  <c:v>Al (kg/d)</c:v>
                </c:pt>
              </c:strCache>
            </c:strRef>
          </c:tx>
          <c:spPr>
            <a:ln w="15875" cap="rnd">
              <a:solidFill>
                <a:sysClr val="window" lastClr="FFFFFF">
                  <a:lumMod val="65000"/>
                </a:sysClr>
              </a:solidFill>
              <a:round/>
            </a:ln>
            <a:effectLst/>
          </c:spPr>
          <c:marker>
            <c:symbol val="circle"/>
            <c:size val="7"/>
            <c:spPr>
              <a:solidFill>
                <a:sysClr val="window" lastClr="FFFFFF">
                  <a:lumMod val="65000"/>
                </a:sysClr>
              </a:solidFill>
              <a:ln w="9525">
                <a:solidFill>
                  <a:sysClr val="window" lastClr="FFFFFF">
                    <a:lumMod val="65000"/>
                  </a:sysClr>
                </a:solidFill>
              </a:ln>
              <a:effectLst/>
            </c:spPr>
          </c:marker>
          <c:cat>
            <c:numRef>
              <c:f>'Table 17 SummaryofEstimatedLoad'!$C$107:$C$108</c:f>
              <c:numCache>
                <c:formatCode>m/d/yyyy</c:formatCode>
                <c:ptCount val="2"/>
                <c:pt idx="0">
                  <c:v>45419</c:v>
                </c:pt>
                <c:pt idx="1">
                  <c:v>45471</c:v>
                </c:pt>
              </c:numCache>
            </c:numRef>
          </c:cat>
          <c:val>
            <c:numRef>
              <c:f>'Table 17 SummaryofEstimatedLoad'!$P$107:$P$108</c:f>
              <c:numCache>
                <c:formatCode>#,##0.00</c:formatCode>
                <c:ptCount val="2"/>
                <c:pt idx="0">
                  <c:v>22.953030376320005</c:v>
                </c:pt>
                <c:pt idx="1">
                  <c:v>143.06124304799999</c:v>
                </c:pt>
              </c:numCache>
            </c:numRef>
          </c:val>
          <c:smooth val="0"/>
          <c:extLst>
            <c:ext xmlns:c16="http://schemas.microsoft.com/office/drawing/2014/chart" uri="{C3380CC4-5D6E-409C-BE32-E72D297353CC}">
              <c16:uniqueId val="{00000003-6F0B-4CBD-BDDA-3D8280655780}"/>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4"/>
          <c:tx>
            <c:strRef>
              <c:f>'Table 17 SummaryofEstimatedLoad'!$D$2</c:f>
              <c:strCache>
                <c:ptCount val="1"/>
                <c:pt idx="0">
                  <c:v>pH</c:v>
                </c:pt>
              </c:strCache>
            </c:strRef>
          </c:tx>
          <c:spPr>
            <a:ln w="15875" cap="rnd">
              <a:solidFill>
                <a:srgbClr val="00B0F0"/>
              </a:solidFill>
              <a:prstDash val="dashDot"/>
              <a:round/>
            </a:ln>
            <a:effectLst/>
          </c:spPr>
          <c:marker>
            <c:symbol val="triangle"/>
            <c:size val="7"/>
            <c:spPr>
              <a:solidFill>
                <a:srgbClr val="0F9ED5"/>
              </a:solidFill>
              <a:ln w="9525">
                <a:solidFill>
                  <a:srgbClr val="00B0F0"/>
                </a:solidFill>
              </a:ln>
              <a:effectLst/>
            </c:spPr>
          </c:marker>
          <c:dPt>
            <c:idx val="1"/>
            <c:marker>
              <c:symbol val="triangle"/>
              <c:size val="7"/>
              <c:spPr>
                <a:solidFill>
                  <a:srgbClr val="0F9ED5"/>
                </a:solidFill>
                <a:ln w="9525">
                  <a:solidFill>
                    <a:srgbClr val="00B0F0"/>
                  </a:solidFill>
                </a:ln>
                <a:effectLst/>
              </c:spPr>
            </c:marker>
            <c:bubble3D val="0"/>
            <c:extLst>
              <c:ext xmlns:c16="http://schemas.microsoft.com/office/drawing/2014/chart" uri="{C3380CC4-5D6E-409C-BE32-E72D297353CC}">
                <c16:uniqueId val="{00000004-6F0B-4CBD-BDDA-3D8280655780}"/>
              </c:ext>
            </c:extLst>
          </c:dPt>
          <c:cat>
            <c:numRef>
              <c:f>'Table 17 SummaryofEstimatedLoad'!$C$107:$C$108</c:f>
              <c:numCache>
                <c:formatCode>m/d/yyyy</c:formatCode>
                <c:ptCount val="2"/>
                <c:pt idx="0">
                  <c:v>45419</c:v>
                </c:pt>
                <c:pt idx="1">
                  <c:v>45471</c:v>
                </c:pt>
              </c:numCache>
            </c:numRef>
          </c:cat>
          <c:val>
            <c:numRef>
              <c:f>'Table 17 SummaryofEstimatedLoad'!$D$107:$D$108</c:f>
              <c:numCache>
                <c:formatCode>#,##0.00</c:formatCode>
                <c:ptCount val="2"/>
                <c:pt idx="0">
                  <c:v>2.91</c:v>
                </c:pt>
                <c:pt idx="1">
                  <c:v>2.65</c:v>
                </c:pt>
              </c:numCache>
            </c:numRef>
          </c:val>
          <c:smooth val="0"/>
          <c:extLst>
            <c:ext xmlns:c16="http://schemas.microsoft.com/office/drawing/2014/chart" uri="{C3380CC4-5D6E-409C-BE32-E72D297353CC}">
              <c16:uniqueId val="{00000005-6F0B-4CBD-BDDA-3D8280655780}"/>
            </c:ext>
          </c:extLst>
        </c:ser>
        <c:dLbls>
          <c:showLegendKey val="0"/>
          <c:showVal val="0"/>
          <c:showCatName val="0"/>
          <c:showSerName val="0"/>
          <c:showPercent val="0"/>
          <c:showBubbleSize val="0"/>
        </c:dLbls>
        <c:marker val="1"/>
        <c:smooth val="0"/>
        <c:axId val="1086783855"/>
        <c:axId val="1086784335"/>
      </c:lineChart>
      <c:dateAx>
        <c:axId val="1377346592"/>
        <c:scaling>
          <c:orientation val="minMax"/>
          <c:max val="45478"/>
          <c:min val="45413"/>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1"/>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086784335"/>
        <c:scaling>
          <c:orientation val="minMax"/>
          <c:max val="7"/>
          <c:min val="0"/>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086783855"/>
        <c:crosses val="max"/>
        <c:crossBetween val="between"/>
      </c:valAx>
      <c:dateAx>
        <c:axId val="1086783855"/>
        <c:scaling>
          <c:orientation val="minMax"/>
        </c:scaling>
        <c:delete val="1"/>
        <c:axPos val="b"/>
        <c:numFmt formatCode="m/d/yyyy" sourceLinked="1"/>
        <c:majorTickMark val="out"/>
        <c:minorTickMark val="none"/>
        <c:tickLblPos val="nextTo"/>
        <c:crossAx val="1086784335"/>
        <c:crosses val="autoZero"/>
        <c:auto val="1"/>
        <c:lblOffset val="100"/>
        <c:baseTimeUnit val="months"/>
        <c:majorUnit val="1"/>
        <c:minorUnit val="1"/>
      </c:dateAx>
      <c:spPr>
        <a:noFill/>
        <a:ln>
          <a:noFill/>
        </a:ln>
        <a:effectLst/>
      </c:spPr>
    </c:plotArea>
    <c:legend>
      <c:legendPos val="b"/>
      <c:layout>
        <c:manualLayout>
          <c:xMode val="edge"/>
          <c:yMode val="edge"/>
          <c:x val="0.11655882060030134"/>
          <c:y val="8.6713470256777336E-2"/>
          <c:w val="0.73220302174590479"/>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Nelson Tunnel</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SummaryofEstimatedLoad'!$EW$2</c:f>
              <c:strCache>
                <c:ptCount val="1"/>
                <c:pt idx="0">
                  <c:v>Total REE (kg/d)</c:v>
                </c:pt>
              </c:strCache>
            </c:strRef>
          </c:tx>
          <c:spPr>
            <a:ln w="15875" cap="rnd">
              <a:solidFill>
                <a:srgbClr val="7030A0"/>
              </a:solidFill>
              <a:round/>
            </a:ln>
            <a:effectLst/>
          </c:spPr>
          <c:marker>
            <c:symbol val="circle"/>
            <c:size val="7"/>
            <c:spPr>
              <a:solidFill>
                <a:srgbClr val="7030A0"/>
              </a:solidFill>
              <a:ln w="9525">
                <a:solidFill>
                  <a:srgbClr val="7030A0"/>
                </a:solidFill>
              </a:ln>
              <a:effectLst/>
            </c:spPr>
          </c:marker>
          <c:cat>
            <c:numRef>
              <c:f>'Table 17 SummaryofEstimatedLoad'!$C$79:$C$88</c:f>
              <c:numCache>
                <c:formatCode>m/d/yyyy</c:formatCode>
                <c:ptCount val="10"/>
                <c:pt idx="0">
                  <c:v>44883</c:v>
                </c:pt>
                <c:pt idx="1">
                  <c:v>45039</c:v>
                </c:pt>
                <c:pt idx="2">
                  <c:v>45076</c:v>
                </c:pt>
                <c:pt idx="3">
                  <c:v>45133</c:v>
                </c:pt>
                <c:pt idx="4">
                  <c:v>45198</c:v>
                </c:pt>
                <c:pt idx="5">
                  <c:v>45420</c:v>
                </c:pt>
                <c:pt idx="6">
                  <c:v>45442</c:v>
                </c:pt>
                <c:pt idx="7">
                  <c:v>45457</c:v>
                </c:pt>
                <c:pt idx="8">
                  <c:v>45470</c:v>
                </c:pt>
                <c:pt idx="9">
                  <c:v>45490</c:v>
                </c:pt>
              </c:numCache>
            </c:numRef>
          </c:cat>
          <c:val>
            <c:numRef>
              <c:f>'Table 17 SummaryofEstimatedLoad'!$EW$79:$EW$88</c:f>
              <c:numCache>
                <c:formatCode>#,##0.00</c:formatCode>
                <c:ptCount val="10"/>
                <c:pt idx="0">
                  <c:v>0.7825191072681601</c:v>
                </c:pt>
                <c:pt idx="1">
                  <c:v>0.61227829941739231</c:v>
                </c:pt>
                <c:pt idx="2">
                  <c:v>0.48377648819808011</c:v>
                </c:pt>
                <c:pt idx="3">
                  <c:v>0.53328052967414397</c:v>
                </c:pt>
                <c:pt idx="4">
                  <c:v>0.36410299201080004</c:v>
                </c:pt>
                <c:pt idx="5">
                  <c:v>0.55687754005632029</c:v>
                </c:pt>
                <c:pt idx="6">
                  <c:v>0.51745330649822419</c:v>
                </c:pt>
                <c:pt idx="7">
                  <c:v>0.58651402976208</c:v>
                </c:pt>
                <c:pt idx="8">
                  <c:v>0.63096876432072013</c:v>
                </c:pt>
                <c:pt idx="9">
                  <c:v>0.61759285152767995</c:v>
                </c:pt>
              </c:numCache>
            </c:numRef>
          </c:val>
          <c:smooth val="0"/>
          <c:extLst>
            <c:ext xmlns:c16="http://schemas.microsoft.com/office/drawing/2014/chart" uri="{C3380CC4-5D6E-409C-BE32-E72D297353CC}">
              <c16:uniqueId val="{00000000-6E00-4AF2-AB9B-07F7DCCEF08C}"/>
            </c:ext>
          </c:extLst>
        </c:ser>
        <c:ser>
          <c:idx val="0"/>
          <c:order val="1"/>
          <c:tx>
            <c:strRef>
              <c:f>'Table 17 SummaryofEstimatedLoad'!$EY$2</c:f>
              <c:strCache>
                <c:ptCount val="1"/>
                <c:pt idx="0">
                  <c:v>Total LREE (kg/d)</c:v>
                </c:pt>
              </c:strCache>
            </c:strRef>
          </c:tx>
          <c:spPr>
            <a:ln w="15875" cap="rnd">
              <a:solidFill>
                <a:schemeClr val="accent1"/>
              </a:solidFill>
              <a:round/>
            </a:ln>
            <a:effectLst/>
          </c:spPr>
          <c:marker>
            <c:symbol val="circle"/>
            <c:size val="5"/>
            <c:spPr>
              <a:solidFill>
                <a:schemeClr val="accent1"/>
              </a:solidFill>
              <a:ln w="9525">
                <a:solidFill>
                  <a:schemeClr val="accent1"/>
                </a:solidFill>
              </a:ln>
              <a:effectLst/>
            </c:spPr>
          </c:marker>
          <c:cat>
            <c:numRef>
              <c:f>'Table 17 SummaryofEstimatedLoad'!$C$79:$C$88</c:f>
              <c:numCache>
                <c:formatCode>m/d/yyyy</c:formatCode>
                <c:ptCount val="10"/>
                <c:pt idx="0">
                  <c:v>44883</c:v>
                </c:pt>
                <c:pt idx="1">
                  <c:v>45039</c:v>
                </c:pt>
                <c:pt idx="2">
                  <c:v>45076</c:v>
                </c:pt>
                <c:pt idx="3">
                  <c:v>45133</c:v>
                </c:pt>
                <c:pt idx="4">
                  <c:v>45198</c:v>
                </c:pt>
                <c:pt idx="5">
                  <c:v>45420</c:v>
                </c:pt>
                <c:pt idx="6">
                  <c:v>45442</c:v>
                </c:pt>
                <c:pt idx="7">
                  <c:v>45457</c:v>
                </c:pt>
                <c:pt idx="8">
                  <c:v>45470</c:v>
                </c:pt>
                <c:pt idx="9">
                  <c:v>45490</c:v>
                </c:pt>
              </c:numCache>
            </c:numRef>
          </c:cat>
          <c:val>
            <c:numRef>
              <c:f>'Table 17 SummaryofEstimatedLoad'!$EY$79:$EY$88</c:f>
              <c:numCache>
                <c:formatCode>#,##0.00</c:formatCode>
                <c:ptCount val="10"/>
                <c:pt idx="0">
                  <c:v>0.72848398453200003</c:v>
                </c:pt>
                <c:pt idx="1">
                  <c:v>0.56553741948499203</c:v>
                </c:pt>
                <c:pt idx="2">
                  <c:v>0.43499230451424015</c:v>
                </c:pt>
                <c:pt idx="3">
                  <c:v>0.49406610473654394</c:v>
                </c:pt>
                <c:pt idx="4">
                  <c:v>0.33422611362839993</c:v>
                </c:pt>
                <c:pt idx="5">
                  <c:v>0.50922907022232011</c:v>
                </c:pt>
                <c:pt idx="6">
                  <c:v>0.46562992311686402</c:v>
                </c:pt>
                <c:pt idx="7">
                  <c:v>0.53766361654487993</c:v>
                </c:pt>
                <c:pt idx="8">
                  <c:v>0.58053865408560013</c:v>
                </c:pt>
                <c:pt idx="9">
                  <c:v>0.57251997465768001</c:v>
                </c:pt>
              </c:numCache>
            </c:numRef>
          </c:val>
          <c:smooth val="0"/>
          <c:extLst>
            <c:ext xmlns:c16="http://schemas.microsoft.com/office/drawing/2014/chart" uri="{C3380CC4-5D6E-409C-BE32-E72D297353CC}">
              <c16:uniqueId val="{00000001-6E00-4AF2-AB9B-07F7DCCEF08C}"/>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2"/>
          <c:tx>
            <c:strRef>
              <c:f>'Table 17 SummaryofEstimatedLoad'!$D$2</c:f>
              <c:strCache>
                <c:ptCount val="1"/>
                <c:pt idx="0">
                  <c:v>pH</c:v>
                </c:pt>
              </c:strCache>
            </c:strRef>
          </c:tx>
          <c:spPr>
            <a:ln w="15875" cap="rnd">
              <a:solidFill>
                <a:srgbClr val="00B0F0"/>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SummaryofEstimatedLoad'!$C$79:$C$88</c:f>
              <c:numCache>
                <c:formatCode>m/d/yyyy</c:formatCode>
                <c:ptCount val="10"/>
                <c:pt idx="0">
                  <c:v>44883</c:v>
                </c:pt>
                <c:pt idx="1">
                  <c:v>45039</c:v>
                </c:pt>
                <c:pt idx="2">
                  <c:v>45076</c:v>
                </c:pt>
                <c:pt idx="3">
                  <c:v>45133</c:v>
                </c:pt>
                <c:pt idx="4">
                  <c:v>45198</c:v>
                </c:pt>
                <c:pt idx="5">
                  <c:v>45420</c:v>
                </c:pt>
                <c:pt idx="6">
                  <c:v>45442</c:v>
                </c:pt>
                <c:pt idx="7">
                  <c:v>45457</c:v>
                </c:pt>
                <c:pt idx="8">
                  <c:v>45470</c:v>
                </c:pt>
                <c:pt idx="9">
                  <c:v>45490</c:v>
                </c:pt>
              </c:numCache>
            </c:numRef>
          </c:cat>
          <c:val>
            <c:numRef>
              <c:f>'Table 17 SummaryofEstimatedLoad'!$D$79:$D$88</c:f>
              <c:numCache>
                <c:formatCode>#,##0.00</c:formatCode>
                <c:ptCount val="10"/>
                <c:pt idx="0">
                  <c:v>5.18</c:v>
                </c:pt>
                <c:pt idx="1">
                  <c:v>4.63</c:v>
                </c:pt>
                <c:pt idx="2">
                  <c:v>5.17</c:v>
                </c:pt>
                <c:pt idx="3">
                  <c:v>4.28</c:v>
                </c:pt>
                <c:pt idx="4">
                  <c:v>4.28</c:v>
                </c:pt>
                <c:pt idx="5">
                  <c:v>4.7300000000000004</c:v>
                </c:pt>
                <c:pt idx="6">
                  <c:v>4.7</c:v>
                </c:pt>
                <c:pt idx="7">
                  <c:v>4.67</c:v>
                </c:pt>
                <c:pt idx="8">
                  <c:v>4.58</c:v>
                </c:pt>
                <c:pt idx="9">
                  <c:v>4.5199999999999996</c:v>
                </c:pt>
              </c:numCache>
            </c:numRef>
          </c:val>
          <c:smooth val="0"/>
          <c:extLst>
            <c:ext xmlns:c16="http://schemas.microsoft.com/office/drawing/2014/chart" uri="{C3380CC4-5D6E-409C-BE32-E72D297353CC}">
              <c16:uniqueId val="{00000002-6E00-4AF2-AB9B-07F7DCCEF08C}"/>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ax val="7"/>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23406188057582153"/>
          <c:y val="8.9044472587779672E-2"/>
          <c:w val="0.51548813373365043"/>
          <c:h val="4.6461688889840501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Gladstone WTP</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SummaryofEstimatedLoad'!$EW$2</c:f>
              <c:strCache>
                <c:ptCount val="1"/>
                <c:pt idx="0">
                  <c:v>Total REE (kg/d)</c:v>
                </c:pt>
              </c:strCache>
            </c:strRef>
          </c:tx>
          <c:spPr>
            <a:ln w="15875" cap="rnd">
              <a:solidFill>
                <a:srgbClr val="7030A0"/>
              </a:solidFill>
              <a:round/>
            </a:ln>
            <a:effectLst/>
          </c:spPr>
          <c:marker>
            <c:symbol val="circle"/>
            <c:size val="7"/>
            <c:spPr>
              <a:solidFill>
                <a:srgbClr val="7030A0"/>
              </a:solidFill>
              <a:ln w="9525">
                <a:solidFill>
                  <a:srgbClr val="7030A0"/>
                </a:solidFill>
              </a:ln>
              <a:effectLst/>
            </c:spPr>
          </c:marker>
          <c:cat>
            <c:numRef>
              <c:f>'Table 17 SummaryofEstimatedLoad'!$C$90:$C$99</c:f>
              <c:numCache>
                <c:formatCode>m/d/yyyy</c:formatCode>
                <c:ptCount val="10"/>
                <c:pt idx="0">
                  <c:v>44883</c:v>
                </c:pt>
                <c:pt idx="1">
                  <c:v>45040</c:v>
                </c:pt>
                <c:pt idx="2">
                  <c:v>45077</c:v>
                </c:pt>
                <c:pt idx="3">
                  <c:v>45134</c:v>
                </c:pt>
                <c:pt idx="4">
                  <c:v>45199</c:v>
                </c:pt>
                <c:pt idx="5">
                  <c:v>45425</c:v>
                </c:pt>
                <c:pt idx="6">
                  <c:v>45442</c:v>
                </c:pt>
                <c:pt idx="7">
                  <c:v>45457</c:v>
                </c:pt>
                <c:pt idx="8">
                  <c:v>45485</c:v>
                </c:pt>
                <c:pt idx="9">
                  <c:v>45492</c:v>
                </c:pt>
              </c:numCache>
            </c:numRef>
          </c:cat>
          <c:val>
            <c:numRef>
              <c:f>'Table 17 SummaryofEstimatedLoad'!$EW$90:$EW$99</c:f>
              <c:numCache>
                <c:formatCode>#,##0.00</c:formatCode>
                <c:ptCount val="10"/>
                <c:pt idx="0">
                  <c:v>0.37079599057344004</c:v>
                </c:pt>
                <c:pt idx="1">
                  <c:v>0.20786806791360005</c:v>
                </c:pt>
                <c:pt idx="2">
                  <c:v>0.73735220081375985</c:v>
                </c:pt>
                <c:pt idx="3">
                  <c:v>0.37460568776400016</c:v>
                </c:pt>
                <c:pt idx="4">
                  <c:v>0.45360689163120005</c:v>
                </c:pt>
                <c:pt idx="5">
                  <c:v>0.13419248166719999</c:v>
                </c:pt>
                <c:pt idx="6">
                  <c:v>0.27865462924800005</c:v>
                </c:pt>
                <c:pt idx="7">
                  <c:v>0.46824007536000006</c:v>
                </c:pt>
                <c:pt idx="8">
                  <c:v>0.33306123697991991</c:v>
                </c:pt>
                <c:pt idx="9">
                  <c:v>0.35546998596480006</c:v>
                </c:pt>
              </c:numCache>
            </c:numRef>
          </c:val>
          <c:smooth val="0"/>
          <c:extLst>
            <c:ext xmlns:c16="http://schemas.microsoft.com/office/drawing/2014/chart" uri="{C3380CC4-5D6E-409C-BE32-E72D297353CC}">
              <c16:uniqueId val="{00000000-4FC9-410F-B847-79F028B17578}"/>
            </c:ext>
          </c:extLst>
        </c:ser>
        <c:ser>
          <c:idx val="0"/>
          <c:order val="1"/>
          <c:tx>
            <c:strRef>
              <c:f>'Table 17 SummaryofEstimatedLoad'!$EY$2</c:f>
              <c:strCache>
                <c:ptCount val="1"/>
                <c:pt idx="0">
                  <c:v>Total LREE (kg/d)</c:v>
                </c:pt>
              </c:strCache>
            </c:strRef>
          </c:tx>
          <c:spPr>
            <a:ln w="15875" cap="rnd">
              <a:solidFill>
                <a:schemeClr val="accent1"/>
              </a:solidFill>
              <a:round/>
            </a:ln>
            <a:effectLst/>
          </c:spPr>
          <c:marker>
            <c:symbol val="circle"/>
            <c:size val="5"/>
            <c:spPr>
              <a:solidFill>
                <a:schemeClr val="accent1"/>
              </a:solidFill>
              <a:ln w="9525">
                <a:solidFill>
                  <a:schemeClr val="accent1"/>
                </a:solidFill>
              </a:ln>
              <a:effectLst/>
            </c:spPr>
          </c:marker>
          <c:cat>
            <c:numRef>
              <c:f>'Table 17 SummaryofEstimatedLoad'!$C$90:$C$99</c:f>
              <c:numCache>
                <c:formatCode>m/d/yyyy</c:formatCode>
                <c:ptCount val="10"/>
                <c:pt idx="0">
                  <c:v>44883</c:v>
                </c:pt>
                <c:pt idx="1">
                  <c:v>45040</c:v>
                </c:pt>
                <c:pt idx="2">
                  <c:v>45077</c:v>
                </c:pt>
                <c:pt idx="3">
                  <c:v>45134</c:v>
                </c:pt>
                <c:pt idx="4">
                  <c:v>45199</c:v>
                </c:pt>
                <c:pt idx="5">
                  <c:v>45425</c:v>
                </c:pt>
                <c:pt idx="6">
                  <c:v>45442</c:v>
                </c:pt>
                <c:pt idx="7">
                  <c:v>45457</c:v>
                </c:pt>
                <c:pt idx="8">
                  <c:v>45485</c:v>
                </c:pt>
                <c:pt idx="9">
                  <c:v>45492</c:v>
                </c:pt>
              </c:numCache>
            </c:numRef>
          </c:cat>
          <c:val>
            <c:numRef>
              <c:f>'Table 17 SummaryofEstimatedLoad'!$EY$90:$EY$99</c:f>
              <c:numCache>
                <c:formatCode>#,##0.00</c:formatCode>
                <c:ptCount val="10"/>
                <c:pt idx="0">
                  <c:v>0.24669438233471996</c:v>
                </c:pt>
                <c:pt idx="1">
                  <c:v>0.12938470813440003</c:v>
                </c:pt>
                <c:pt idx="2">
                  <c:v>0.63210992916095998</c:v>
                </c:pt>
                <c:pt idx="3">
                  <c:v>0.2638224843696001</c:v>
                </c:pt>
                <c:pt idx="4">
                  <c:v>0.27387138517199999</c:v>
                </c:pt>
                <c:pt idx="5">
                  <c:v>8.120885497920001E-2</c:v>
                </c:pt>
                <c:pt idx="6">
                  <c:v>0.20065095662400004</c:v>
                </c:pt>
                <c:pt idx="7">
                  <c:v>0.36772381238400004</c:v>
                </c:pt>
                <c:pt idx="8">
                  <c:v>0.23559998157359996</c:v>
                </c:pt>
                <c:pt idx="9">
                  <c:v>0.2480200632</c:v>
                </c:pt>
              </c:numCache>
            </c:numRef>
          </c:val>
          <c:smooth val="0"/>
          <c:extLst>
            <c:ext xmlns:c16="http://schemas.microsoft.com/office/drawing/2014/chart" uri="{C3380CC4-5D6E-409C-BE32-E72D297353CC}">
              <c16:uniqueId val="{00000001-4FC9-410F-B847-79F028B17578}"/>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2"/>
          <c:tx>
            <c:strRef>
              <c:f>'Table 17 SummaryofEstimatedLoad'!$D$2</c:f>
              <c:strCache>
                <c:ptCount val="1"/>
                <c:pt idx="0">
                  <c:v>pH</c:v>
                </c:pt>
              </c:strCache>
            </c:strRef>
          </c:tx>
          <c:spPr>
            <a:ln w="15875" cap="rnd">
              <a:solidFill>
                <a:srgbClr val="00B0F0"/>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SummaryofEstimatedLoad'!$C$90:$C$99</c:f>
              <c:numCache>
                <c:formatCode>m/d/yyyy</c:formatCode>
                <c:ptCount val="10"/>
                <c:pt idx="0">
                  <c:v>44883</c:v>
                </c:pt>
                <c:pt idx="1">
                  <c:v>45040</c:v>
                </c:pt>
                <c:pt idx="2">
                  <c:v>45077</c:v>
                </c:pt>
                <c:pt idx="3">
                  <c:v>45134</c:v>
                </c:pt>
                <c:pt idx="4">
                  <c:v>45199</c:v>
                </c:pt>
                <c:pt idx="5">
                  <c:v>45425</c:v>
                </c:pt>
                <c:pt idx="6">
                  <c:v>45442</c:v>
                </c:pt>
                <c:pt idx="7">
                  <c:v>45457</c:v>
                </c:pt>
                <c:pt idx="8">
                  <c:v>45485</c:v>
                </c:pt>
                <c:pt idx="9">
                  <c:v>45492</c:v>
                </c:pt>
              </c:numCache>
            </c:numRef>
          </c:cat>
          <c:val>
            <c:numRef>
              <c:f>'Table 17 SummaryofEstimatedLoad'!$D$90:$D$99</c:f>
              <c:numCache>
                <c:formatCode>#,##0.00</c:formatCode>
                <c:ptCount val="10"/>
                <c:pt idx="0">
                  <c:v>3.67</c:v>
                </c:pt>
                <c:pt idx="1">
                  <c:v>5.2</c:v>
                </c:pt>
                <c:pt idx="2">
                  <c:v>2.8</c:v>
                </c:pt>
                <c:pt idx="3">
                  <c:v>3.04</c:v>
                </c:pt>
                <c:pt idx="4">
                  <c:v>3.44</c:v>
                </c:pt>
                <c:pt idx="5">
                  <c:v>5.5</c:v>
                </c:pt>
                <c:pt idx="6">
                  <c:v>3</c:v>
                </c:pt>
                <c:pt idx="7">
                  <c:v>2.76</c:v>
                </c:pt>
                <c:pt idx="8">
                  <c:v>3</c:v>
                </c:pt>
                <c:pt idx="9">
                  <c:v>3.2</c:v>
                </c:pt>
              </c:numCache>
            </c:numRef>
          </c:val>
          <c:smooth val="0"/>
          <c:extLst>
            <c:ext xmlns:c16="http://schemas.microsoft.com/office/drawing/2014/chart" uri="{C3380CC4-5D6E-409C-BE32-E72D297353CC}">
              <c16:uniqueId val="{00000002-4FC9-410F-B847-79F028B17578}"/>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ax val="7"/>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22263797196709043"/>
          <c:y val="8.205146559477268E-2"/>
          <c:w val="0.51548813373365043"/>
          <c:h val="4.6461688889840501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Summitville Dam Impoundment</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4"/>
          <c:order val="0"/>
          <c:tx>
            <c:strRef>
              <c:f>'Table 17 SummaryofEstimatedLoad'!$EW$2</c:f>
              <c:strCache>
                <c:ptCount val="1"/>
                <c:pt idx="0">
                  <c:v>Total REE (kg/d)</c:v>
                </c:pt>
              </c:strCache>
            </c:strRef>
          </c:tx>
          <c:spPr>
            <a:ln w="15875" cap="rnd">
              <a:solidFill>
                <a:srgbClr val="7030A0"/>
              </a:solidFill>
              <a:round/>
            </a:ln>
            <a:effectLst/>
          </c:spPr>
          <c:marker>
            <c:symbol val="circle"/>
            <c:size val="7"/>
            <c:spPr>
              <a:solidFill>
                <a:srgbClr val="7030A0"/>
              </a:solidFill>
              <a:ln w="9525">
                <a:solidFill>
                  <a:srgbClr val="7030A0"/>
                </a:solidFill>
              </a:ln>
              <a:effectLst/>
            </c:spPr>
          </c:marker>
          <c:cat>
            <c:numRef>
              <c:f>'Table 17 SummaryofEstimatedLoad'!$C$110:$C$111</c:f>
              <c:numCache>
                <c:formatCode>m/d/yyyy</c:formatCode>
                <c:ptCount val="2"/>
                <c:pt idx="0">
                  <c:v>45442</c:v>
                </c:pt>
                <c:pt idx="1">
                  <c:v>45491</c:v>
                </c:pt>
              </c:numCache>
            </c:numRef>
          </c:cat>
          <c:val>
            <c:numRef>
              <c:f>'Table 17 SummaryofEstimatedLoad'!$EW$110:$EW$111</c:f>
              <c:numCache>
                <c:formatCode>#,##0.00</c:formatCode>
                <c:ptCount val="2"/>
                <c:pt idx="0">
                  <c:v>1.0323957777983999</c:v>
                </c:pt>
                <c:pt idx="1">
                  <c:v>2.3566986327052803</c:v>
                </c:pt>
              </c:numCache>
            </c:numRef>
          </c:val>
          <c:smooth val="0"/>
          <c:extLst>
            <c:ext xmlns:c16="http://schemas.microsoft.com/office/drawing/2014/chart" uri="{C3380CC4-5D6E-409C-BE32-E72D297353CC}">
              <c16:uniqueId val="{00000000-5BDA-4DF0-A6EA-0D5A1990570F}"/>
            </c:ext>
          </c:extLst>
        </c:ser>
        <c:ser>
          <c:idx val="0"/>
          <c:order val="1"/>
          <c:tx>
            <c:strRef>
              <c:f>'Table 17 SummaryofEstimatedLoad'!$EY$2</c:f>
              <c:strCache>
                <c:ptCount val="1"/>
                <c:pt idx="0">
                  <c:v>Total LREE (kg/d)</c:v>
                </c:pt>
              </c:strCache>
            </c:strRef>
          </c:tx>
          <c:spPr>
            <a:ln w="25400" cap="rnd">
              <a:noFill/>
              <a:round/>
            </a:ln>
            <a:effectLst/>
          </c:spPr>
          <c:marker>
            <c:symbol val="circle"/>
            <c:size val="5"/>
            <c:spPr>
              <a:solidFill>
                <a:schemeClr val="accent1"/>
              </a:solidFill>
              <a:ln w="9525">
                <a:solidFill>
                  <a:schemeClr val="accent1"/>
                </a:solidFill>
              </a:ln>
              <a:effectLst/>
            </c:spPr>
          </c:marker>
          <c:cat>
            <c:numRef>
              <c:f>'Table 17 SummaryofEstimatedLoad'!$C$110:$C$111</c:f>
              <c:numCache>
                <c:formatCode>m/d/yyyy</c:formatCode>
                <c:ptCount val="2"/>
                <c:pt idx="0">
                  <c:v>45442</c:v>
                </c:pt>
                <c:pt idx="1">
                  <c:v>45491</c:v>
                </c:pt>
              </c:numCache>
            </c:numRef>
          </c:cat>
          <c:val>
            <c:numRef>
              <c:f>'Table 17 SummaryofEstimatedLoad'!$EY$110:$EY$111</c:f>
              <c:numCache>
                <c:formatCode>#,##0.00</c:formatCode>
                <c:ptCount val="2"/>
                <c:pt idx="0">
                  <c:v>0.80378124042239996</c:v>
                </c:pt>
                <c:pt idx="1">
                  <c:v>1.8206962054847999</c:v>
                </c:pt>
              </c:numCache>
            </c:numRef>
          </c:val>
          <c:smooth val="0"/>
          <c:extLst>
            <c:ext xmlns:c16="http://schemas.microsoft.com/office/drawing/2014/chart" uri="{C3380CC4-5D6E-409C-BE32-E72D297353CC}">
              <c16:uniqueId val="{00000001-5BDA-4DF0-A6EA-0D5A1990570F}"/>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2"/>
          <c:tx>
            <c:strRef>
              <c:f>'Table 17 SummaryofEstimatedLoad'!$D$2</c:f>
              <c:strCache>
                <c:ptCount val="1"/>
                <c:pt idx="0">
                  <c:v>pH</c:v>
                </c:pt>
              </c:strCache>
            </c:strRef>
          </c:tx>
          <c:spPr>
            <a:ln w="15875" cap="rnd">
              <a:solidFill>
                <a:srgbClr val="0F9ED5"/>
              </a:solidFill>
              <a:prstDash val="dashDot"/>
              <a:round/>
            </a:ln>
            <a:effectLst/>
          </c:spPr>
          <c:marker>
            <c:symbol val="triangle"/>
            <c:size val="6"/>
            <c:spPr>
              <a:solidFill>
                <a:srgbClr val="0F9ED5"/>
              </a:solidFill>
              <a:ln w="9525">
                <a:solidFill>
                  <a:srgbClr val="00B0F0"/>
                </a:solidFill>
              </a:ln>
              <a:effectLst/>
            </c:spPr>
          </c:marker>
          <c:dPt>
            <c:idx val="1"/>
            <c:marker>
              <c:symbol val="none"/>
            </c:marker>
            <c:bubble3D val="0"/>
            <c:extLst>
              <c:ext xmlns:c16="http://schemas.microsoft.com/office/drawing/2014/chart" uri="{C3380CC4-5D6E-409C-BE32-E72D297353CC}">
                <c16:uniqueId val="{00000002-5BDA-4DF0-A6EA-0D5A1990570F}"/>
              </c:ext>
            </c:extLst>
          </c:dPt>
          <c:cat>
            <c:numRef>
              <c:f>'Table 17 SummaryofEstimatedLoad'!$C$110:$C$111</c:f>
              <c:numCache>
                <c:formatCode>m/d/yyyy</c:formatCode>
                <c:ptCount val="2"/>
                <c:pt idx="0">
                  <c:v>45442</c:v>
                </c:pt>
                <c:pt idx="1">
                  <c:v>45491</c:v>
                </c:pt>
              </c:numCache>
            </c:numRef>
          </c:cat>
          <c:val>
            <c:numRef>
              <c:f>'Table 17 SummaryofEstimatedLoad'!$D$110:$D$111</c:f>
              <c:numCache>
                <c:formatCode>#,##0.00</c:formatCode>
                <c:ptCount val="2"/>
                <c:pt idx="0">
                  <c:v>3.63</c:v>
                </c:pt>
                <c:pt idx="1">
                  <c:v>2.94</c:v>
                </c:pt>
              </c:numCache>
            </c:numRef>
          </c:val>
          <c:smooth val="0"/>
          <c:extLst>
            <c:ext xmlns:c16="http://schemas.microsoft.com/office/drawing/2014/chart" uri="{C3380CC4-5D6E-409C-BE32-E72D297353CC}">
              <c16:uniqueId val="{00000003-5BDA-4DF0-A6EA-0D5A1990570F}"/>
            </c:ext>
          </c:extLst>
        </c:ser>
        <c:dLbls>
          <c:showLegendKey val="0"/>
          <c:showVal val="0"/>
          <c:showCatName val="0"/>
          <c:showSerName val="0"/>
          <c:showPercent val="0"/>
          <c:showBubbleSize val="0"/>
        </c:dLbls>
        <c:marker val="1"/>
        <c:smooth val="0"/>
        <c:axId val="1086783855"/>
        <c:axId val="1086784335"/>
      </c:lineChart>
      <c:dateAx>
        <c:axId val="1377346592"/>
        <c:scaling>
          <c:orientation val="minMax"/>
          <c:max val="45501"/>
          <c:min val="45440"/>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1"/>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086784335"/>
        <c:scaling>
          <c:orientation val="minMax"/>
          <c:max val="7"/>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086783855"/>
        <c:crosses val="max"/>
        <c:crossBetween val="between"/>
      </c:valAx>
      <c:dateAx>
        <c:axId val="1086783855"/>
        <c:scaling>
          <c:orientation val="minMax"/>
        </c:scaling>
        <c:delete val="1"/>
        <c:axPos val="b"/>
        <c:numFmt formatCode="m/d/yyyy" sourceLinked="1"/>
        <c:majorTickMark val="out"/>
        <c:minorTickMark val="none"/>
        <c:tickLblPos val="nextTo"/>
        <c:crossAx val="1086784335"/>
        <c:crosses val="autoZero"/>
        <c:auto val="1"/>
        <c:lblOffset val="100"/>
        <c:baseTimeUnit val="months"/>
        <c:majorUnit val="1"/>
        <c:minorUnit val="1"/>
      </c:dateAx>
      <c:spPr>
        <a:noFill/>
        <a:ln>
          <a:noFill/>
        </a:ln>
        <a:effectLst/>
      </c:spPr>
    </c:plotArea>
    <c:legend>
      <c:legendPos val="b"/>
      <c:layout>
        <c:manualLayout>
          <c:xMode val="edge"/>
          <c:yMode val="edge"/>
          <c:x val="0.25038175001686602"/>
          <c:y val="7.9720463263770344E-2"/>
          <c:w val="0.45196683339919108"/>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Reynolds</a:t>
            </a:r>
            <a:r>
              <a:rPr lang="en-US" baseline="0"/>
              <a:t> Adit</a:t>
            </a:r>
            <a:endParaRPr lang="en-US"/>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4"/>
          <c:order val="0"/>
          <c:tx>
            <c:strRef>
              <c:f>'Table 17 SummaryofEstimatedLoad'!$EW$2</c:f>
              <c:strCache>
                <c:ptCount val="1"/>
                <c:pt idx="0">
                  <c:v>Total REE (kg/d)</c:v>
                </c:pt>
              </c:strCache>
            </c:strRef>
          </c:tx>
          <c:spPr>
            <a:ln w="15875" cap="rnd">
              <a:solidFill>
                <a:srgbClr val="7030A0"/>
              </a:solidFill>
              <a:round/>
            </a:ln>
            <a:effectLst/>
          </c:spPr>
          <c:marker>
            <c:symbol val="circle"/>
            <c:size val="7"/>
            <c:spPr>
              <a:solidFill>
                <a:srgbClr val="7030A0"/>
              </a:solidFill>
              <a:ln w="9525">
                <a:solidFill>
                  <a:srgbClr val="7030A0"/>
                </a:solidFill>
              </a:ln>
              <a:effectLst/>
            </c:spPr>
          </c:marker>
          <c:cat>
            <c:numRef>
              <c:f>'Table 17 SummaryofEstimatedLoad'!$C$107:$C$108</c:f>
              <c:numCache>
                <c:formatCode>m/d/yyyy</c:formatCode>
                <c:ptCount val="2"/>
                <c:pt idx="0">
                  <c:v>45419</c:v>
                </c:pt>
                <c:pt idx="1">
                  <c:v>45471</c:v>
                </c:pt>
              </c:numCache>
            </c:numRef>
          </c:cat>
          <c:val>
            <c:numRef>
              <c:f>'Table 17 SummaryofEstimatedLoad'!$EY$107:$EY$108</c:f>
              <c:numCache>
                <c:formatCode>#,##0.00</c:formatCode>
                <c:ptCount val="2"/>
                <c:pt idx="0">
                  <c:v>6.3503384041152008E-2</c:v>
                </c:pt>
                <c:pt idx="1">
                  <c:v>0.60860307815999992</c:v>
                </c:pt>
              </c:numCache>
            </c:numRef>
          </c:val>
          <c:smooth val="0"/>
          <c:extLst>
            <c:ext xmlns:c16="http://schemas.microsoft.com/office/drawing/2014/chart" uri="{C3380CC4-5D6E-409C-BE32-E72D297353CC}">
              <c16:uniqueId val="{00000000-4254-417A-815D-87DBAC503D32}"/>
            </c:ext>
          </c:extLst>
        </c:ser>
        <c:ser>
          <c:idx val="0"/>
          <c:order val="1"/>
          <c:tx>
            <c:strRef>
              <c:f>'Table 17 SummaryofEstimatedLoad'!$EY$2</c:f>
              <c:strCache>
                <c:ptCount val="1"/>
                <c:pt idx="0">
                  <c:v>Total LREE (kg/d)</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Pt>
            <c:idx val="1"/>
            <c:marker>
              <c:symbol val="circle"/>
              <c:size val="5"/>
              <c:spPr>
                <a:solidFill>
                  <a:schemeClr val="accent1"/>
                </a:solidFill>
                <a:ln w="9525">
                  <a:solidFill>
                    <a:schemeClr val="accent1"/>
                  </a:solidFill>
                </a:ln>
                <a:effectLst/>
              </c:spPr>
            </c:marker>
            <c:bubble3D val="0"/>
            <c:spPr>
              <a:ln w="15875" cap="rnd">
                <a:solidFill>
                  <a:schemeClr val="accent1"/>
                </a:solidFill>
                <a:round/>
              </a:ln>
              <a:effectLst/>
            </c:spPr>
            <c:extLst>
              <c:ext xmlns:c16="http://schemas.microsoft.com/office/drawing/2014/chart" uri="{C3380CC4-5D6E-409C-BE32-E72D297353CC}">
                <c16:uniqueId val="{00000002-4254-417A-815D-87DBAC503D32}"/>
              </c:ext>
            </c:extLst>
          </c:dPt>
          <c:cat>
            <c:numRef>
              <c:f>'Table 17 SummaryofEstimatedLoad'!$C$107:$C$108</c:f>
              <c:numCache>
                <c:formatCode>m/d/yyyy</c:formatCode>
                <c:ptCount val="2"/>
                <c:pt idx="0">
                  <c:v>45419</c:v>
                </c:pt>
                <c:pt idx="1">
                  <c:v>45471</c:v>
                </c:pt>
              </c:numCache>
            </c:numRef>
          </c:cat>
          <c:val>
            <c:numRef>
              <c:f>'Table 17 SummaryofEstimatedLoad'!$EY$107:$EY$108</c:f>
              <c:numCache>
                <c:formatCode>#,##0.00</c:formatCode>
                <c:ptCount val="2"/>
                <c:pt idx="0">
                  <c:v>6.3503384041152008E-2</c:v>
                </c:pt>
                <c:pt idx="1">
                  <c:v>0.60860307815999992</c:v>
                </c:pt>
              </c:numCache>
            </c:numRef>
          </c:val>
          <c:smooth val="0"/>
          <c:extLst>
            <c:ext xmlns:c16="http://schemas.microsoft.com/office/drawing/2014/chart" uri="{C3380CC4-5D6E-409C-BE32-E72D297353CC}">
              <c16:uniqueId val="{00000003-4254-417A-815D-87DBAC503D32}"/>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2"/>
          <c:tx>
            <c:strRef>
              <c:f>'Table 17 SummaryofEstimatedLoad'!$D$2</c:f>
              <c:strCache>
                <c:ptCount val="1"/>
                <c:pt idx="0">
                  <c:v>pH</c:v>
                </c:pt>
              </c:strCache>
            </c:strRef>
          </c:tx>
          <c:spPr>
            <a:ln w="15875" cap="rnd">
              <a:solidFill>
                <a:srgbClr val="00B0F0"/>
              </a:solidFill>
              <a:prstDash val="dashDot"/>
              <a:round/>
            </a:ln>
            <a:effectLst/>
          </c:spPr>
          <c:marker>
            <c:symbol val="triangle"/>
            <c:size val="7"/>
            <c:spPr>
              <a:solidFill>
                <a:srgbClr val="0F9ED5"/>
              </a:solidFill>
              <a:ln w="9525">
                <a:solidFill>
                  <a:srgbClr val="00B0F0"/>
                </a:solidFill>
              </a:ln>
              <a:effectLst/>
            </c:spPr>
          </c:marker>
          <c:dPt>
            <c:idx val="1"/>
            <c:marker>
              <c:symbol val="triangle"/>
              <c:size val="7"/>
              <c:spPr>
                <a:solidFill>
                  <a:srgbClr val="0F9ED5"/>
                </a:solidFill>
                <a:ln w="9525">
                  <a:solidFill>
                    <a:srgbClr val="00B0F0"/>
                  </a:solidFill>
                </a:ln>
                <a:effectLst/>
              </c:spPr>
            </c:marker>
            <c:bubble3D val="0"/>
            <c:extLst>
              <c:ext xmlns:c16="http://schemas.microsoft.com/office/drawing/2014/chart" uri="{C3380CC4-5D6E-409C-BE32-E72D297353CC}">
                <c16:uniqueId val="{00000004-4254-417A-815D-87DBAC503D32}"/>
              </c:ext>
            </c:extLst>
          </c:dPt>
          <c:cat>
            <c:numRef>
              <c:f>'Table 17 SummaryofEstimatedLoad'!$C$107:$C$108</c:f>
              <c:numCache>
                <c:formatCode>m/d/yyyy</c:formatCode>
                <c:ptCount val="2"/>
                <c:pt idx="0">
                  <c:v>45419</c:v>
                </c:pt>
                <c:pt idx="1">
                  <c:v>45471</c:v>
                </c:pt>
              </c:numCache>
            </c:numRef>
          </c:cat>
          <c:val>
            <c:numRef>
              <c:f>'Table 17 SummaryofEstimatedLoad'!$D$107:$D$108</c:f>
              <c:numCache>
                <c:formatCode>#,##0.00</c:formatCode>
                <c:ptCount val="2"/>
                <c:pt idx="0">
                  <c:v>2.91</c:v>
                </c:pt>
                <c:pt idx="1">
                  <c:v>2.65</c:v>
                </c:pt>
              </c:numCache>
            </c:numRef>
          </c:val>
          <c:smooth val="0"/>
          <c:extLst>
            <c:ext xmlns:c16="http://schemas.microsoft.com/office/drawing/2014/chart" uri="{C3380CC4-5D6E-409C-BE32-E72D297353CC}">
              <c16:uniqueId val="{00000005-4254-417A-815D-87DBAC503D32}"/>
            </c:ext>
          </c:extLst>
        </c:ser>
        <c:dLbls>
          <c:showLegendKey val="0"/>
          <c:showVal val="0"/>
          <c:showCatName val="0"/>
          <c:showSerName val="0"/>
          <c:showPercent val="0"/>
          <c:showBubbleSize val="0"/>
        </c:dLbls>
        <c:marker val="1"/>
        <c:smooth val="0"/>
        <c:axId val="1086783855"/>
        <c:axId val="1086784335"/>
      </c:lineChart>
      <c:dateAx>
        <c:axId val="1377346592"/>
        <c:scaling>
          <c:orientation val="minMax"/>
          <c:max val="45478"/>
          <c:min val="45413"/>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1"/>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086784335"/>
        <c:scaling>
          <c:orientation val="minMax"/>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086783855"/>
        <c:crosses val="max"/>
        <c:crossBetween val="between"/>
      </c:valAx>
      <c:dateAx>
        <c:axId val="1086783855"/>
        <c:scaling>
          <c:orientation val="minMax"/>
        </c:scaling>
        <c:delete val="1"/>
        <c:axPos val="b"/>
        <c:numFmt formatCode="m/d/yyyy" sourceLinked="1"/>
        <c:majorTickMark val="out"/>
        <c:minorTickMark val="none"/>
        <c:tickLblPos val="nextTo"/>
        <c:crossAx val="1086784335"/>
        <c:crosses val="autoZero"/>
        <c:auto val="1"/>
        <c:lblOffset val="100"/>
        <c:baseTimeUnit val="months"/>
        <c:majorUnit val="1"/>
        <c:minorUnit val="1"/>
      </c:dateAx>
      <c:spPr>
        <a:noFill/>
        <a:ln>
          <a:noFill/>
        </a:ln>
        <a:effectLst/>
      </c:spPr>
    </c:plotArea>
    <c:legend>
      <c:legendPos val="b"/>
      <c:layout>
        <c:manualLayout>
          <c:xMode val="edge"/>
          <c:yMode val="edge"/>
          <c:x val="0.24385380224044825"/>
          <c:y val="8.205146559477268E-2"/>
          <c:w val="0.51561432421926456"/>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Leadville Mine Drainage Tunnel</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SummaryofEstimatedLoad'!$BH$2</c:f>
              <c:strCache>
                <c:ptCount val="1"/>
                <c:pt idx="0">
                  <c:v>Mg (kg/d)</c:v>
                </c:pt>
              </c:strCache>
            </c:strRef>
          </c:tx>
          <c:spPr>
            <a:ln w="15875" cap="rnd">
              <a:solidFill>
                <a:srgbClr val="FF0000"/>
              </a:solidFill>
              <a:round/>
            </a:ln>
            <a:effectLst/>
          </c:spPr>
          <c:marker>
            <c:symbol val="circle"/>
            <c:size val="7"/>
            <c:spPr>
              <a:solidFill>
                <a:srgbClr val="FF0000"/>
              </a:solidFill>
              <a:ln w="9525">
                <a:solidFill>
                  <a:srgbClr val="FF0000"/>
                </a:solidFill>
              </a:ln>
              <a:effectLst/>
            </c:spPr>
          </c:marker>
          <c:cat>
            <c:numRef>
              <c:f>'Table 17 SummaryofEstimatedLoad'!$C$24:$C$33</c:f>
              <c:numCache>
                <c:formatCode>m/d/yyyy</c:formatCode>
                <c:ptCount val="10"/>
                <c:pt idx="0">
                  <c:v>44862</c:v>
                </c:pt>
                <c:pt idx="1">
                  <c:v>45036</c:v>
                </c:pt>
                <c:pt idx="2">
                  <c:v>45071</c:v>
                </c:pt>
                <c:pt idx="3">
                  <c:v>45140</c:v>
                </c:pt>
                <c:pt idx="4">
                  <c:v>45198</c:v>
                </c:pt>
                <c:pt idx="5">
                  <c:v>45419</c:v>
                </c:pt>
                <c:pt idx="6">
                  <c:v>45442</c:v>
                </c:pt>
                <c:pt idx="7">
                  <c:v>45456</c:v>
                </c:pt>
                <c:pt idx="8">
                  <c:v>45471</c:v>
                </c:pt>
                <c:pt idx="9">
                  <c:v>45499</c:v>
                </c:pt>
              </c:numCache>
            </c:numRef>
          </c:cat>
          <c:val>
            <c:numRef>
              <c:f>'Table 17 SummaryofEstimatedLoad'!$BH$24:$BH$33</c:f>
              <c:numCache>
                <c:formatCode>#,##0.00</c:formatCode>
                <c:ptCount val="10"/>
                <c:pt idx="0">
                  <c:v>139.39926769728001</c:v>
                </c:pt>
                <c:pt idx="1">
                  <c:v>183.37131705600001</c:v>
                </c:pt>
                <c:pt idx="2">
                  <c:v>126.49568322239999</c:v>
                </c:pt>
                <c:pt idx="3">
                  <c:v>152.43694653600005</c:v>
                </c:pt>
                <c:pt idx="4">
                  <c:v>127.04078226240001</c:v>
                </c:pt>
                <c:pt idx="5">
                  <c:v>150.29743280400001</c:v>
                </c:pt>
                <c:pt idx="6">
                  <c:v>164.34736056000003</c:v>
                </c:pt>
                <c:pt idx="7">
                  <c:v>151.06547735136002</c:v>
                </c:pt>
                <c:pt idx="8">
                  <c:v>177.97592675807999</c:v>
                </c:pt>
                <c:pt idx="9">
                  <c:v>122.32022457600002</c:v>
                </c:pt>
              </c:numCache>
            </c:numRef>
          </c:val>
          <c:smooth val="0"/>
          <c:extLst>
            <c:ext xmlns:c16="http://schemas.microsoft.com/office/drawing/2014/chart" uri="{C3380CC4-5D6E-409C-BE32-E72D297353CC}">
              <c16:uniqueId val="{00000000-AD52-43E2-93CE-4AC1DD3D973C}"/>
            </c:ext>
          </c:extLst>
        </c:ser>
        <c:ser>
          <c:idx val="1"/>
          <c:order val="1"/>
          <c:tx>
            <c:strRef>
              <c:f>'Table 17 SummaryofEstimatedLoad'!$DG$2</c:f>
              <c:strCache>
                <c:ptCount val="1"/>
                <c:pt idx="0">
                  <c:v>Zn (kg/d)</c:v>
                </c:pt>
              </c:strCache>
            </c:strRef>
          </c:tx>
          <c:spPr>
            <a:ln w="15875" cap="rnd">
              <a:solidFill>
                <a:srgbClr val="92D050"/>
              </a:solidFill>
              <a:round/>
            </a:ln>
            <a:effectLst/>
          </c:spPr>
          <c:marker>
            <c:symbol val="circle"/>
            <c:size val="7"/>
            <c:spPr>
              <a:solidFill>
                <a:srgbClr val="92D050"/>
              </a:solidFill>
              <a:ln w="9525">
                <a:solidFill>
                  <a:srgbClr val="92D050"/>
                </a:solidFill>
              </a:ln>
              <a:effectLst/>
            </c:spPr>
          </c:marker>
          <c:cat>
            <c:numRef>
              <c:f>'Table 17 SummaryofEstimatedLoad'!$C$24:$C$33</c:f>
              <c:numCache>
                <c:formatCode>m/d/yyyy</c:formatCode>
                <c:ptCount val="10"/>
                <c:pt idx="0">
                  <c:v>44862</c:v>
                </c:pt>
                <c:pt idx="1">
                  <c:v>45036</c:v>
                </c:pt>
                <c:pt idx="2">
                  <c:v>45071</c:v>
                </c:pt>
                <c:pt idx="3">
                  <c:v>45140</c:v>
                </c:pt>
                <c:pt idx="4">
                  <c:v>45198</c:v>
                </c:pt>
                <c:pt idx="5">
                  <c:v>45419</c:v>
                </c:pt>
                <c:pt idx="6">
                  <c:v>45442</c:v>
                </c:pt>
                <c:pt idx="7">
                  <c:v>45456</c:v>
                </c:pt>
                <c:pt idx="8">
                  <c:v>45471</c:v>
                </c:pt>
                <c:pt idx="9">
                  <c:v>45499</c:v>
                </c:pt>
              </c:numCache>
            </c:numRef>
          </c:cat>
          <c:val>
            <c:numRef>
              <c:f>'Table 17 SummaryofEstimatedLoad'!$DG$24:$DG$33</c:f>
              <c:numCache>
                <c:formatCode>#,##0.00</c:formatCode>
                <c:ptCount val="10"/>
                <c:pt idx="0">
                  <c:v>9.3153065143680003</c:v>
                </c:pt>
                <c:pt idx="1">
                  <c:v>14.606473875840003</c:v>
                </c:pt>
                <c:pt idx="2">
                  <c:v>34.864534598399999</c:v>
                </c:pt>
                <c:pt idx="3">
                  <c:v>25.233179660640005</c:v>
                </c:pt>
                <c:pt idx="4">
                  <c:v>10.93141614816</c:v>
                </c:pt>
                <c:pt idx="5">
                  <c:v>35.479133766000004</c:v>
                </c:pt>
                <c:pt idx="6">
                  <c:v>96.646059792000017</c:v>
                </c:pt>
                <c:pt idx="7">
                  <c:v>43.101199132416006</c:v>
                </c:pt>
                <c:pt idx="8">
                  <c:v>32.781820186368002</c:v>
                </c:pt>
                <c:pt idx="9">
                  <c:v>15.589832544000002</c:v>
                </c:pt>
              </c:numCache>
            </c:numRef>
          </c:val>
          <c:smooth val="0"/>
          <c:extLst>
            <c:ext xmlns:c16="http://schemas.microsoft.com/office/drawing/2014/chart" uri="{C3380CC4-5D6E-409C-BE32-E72D297353CC}">
              <c16:uniqueId val="{00000001-AD52-43E2-93CE-4AC1DD3D973C}"/>
            </c:ext>
          </c:extLst>
        </c:ser>
        <c:ser>
          <c:idx val="0"/>
          <c:order val="2"/>
          <c:tx>
            <c:strRef>
              <c:f>'Table 17 SummaryofEstimatedLoad'!$BK$2</c:f>
              <c:strCache>
                <c:ptCount val="1"/>
                <c:pt idx="0">
                  <c:v>Mn (kg/d)</c:v>
                </c:pt>
              </c:strCache>
            </c:strRef>
          </c:tx>
          <c:spPr>
            <a:ln w="28575" cap="rnd">
              <a:solidFill>
                <a:srgbClr val="FFC000"/>
              </a:solidFill>
              <a:round/>
            </a:ln>
            <a:effectLst/>
          </c:spPr>
          <c:marker>
            <c:symbol val="circle"/>
            <c:size val="7"/>
            <c:spPr>
              <a:solidFill>
                <a:srgbClr val="FFC000"/>
              </a:solidFill>
              <a:ln w="9525">
                <a:solidFill>
                  <a:srgbClr val="FFC000"/>
                </a:solidFill>
              </a:ln>
              <a:effectLst/>
            </c:spPr>
          </c:marker>
          <c:cat>
            <c:numRef>
              <c:f>'Table 17 SummaryofEstimatedLoad'!$C$24:$C$33</c:f>
              <c:numCache>
                <c:formatCode>m/d/yyyy</c:formatCode>
                <c:ptCount val="10"/>
                <c:pt idx="0">
                  <c:v>44862</c:v>
                </c:pt>
                <c:pt idx="1">
                  <c:v>45036</c:v>
                </c:pt>
                <c:pt idx="2">
                  <c:v>45071</c:v>
                </c:pt>
                <c:pt idx="3">
                  <c:v>45140</c:v>
                </c:pt>
                <c:pt idx="4">
                  <c:v>45198</c:v>
                </c:pt>
                <c:pt idx="5">
                  <c:v>45419</c:v>
                </c:pt>
                <c:pt idx="6">
                  <c:v>45442</c:v>
                </c:pt>
                <c:pt idx="7">
                  <c:v>45456</c:v>
                </c:pt>
                <c:pt idx="8">
                  <c:v>45471</c:v>
                </c:pt>
                <c:pt idx="9">
                  <c:v>45499</c:v>
                </c:pt>
              </c:numCache>
            </c:numRef>
          </c:cat>
          <c:val>
            <c:numRef>
              <c:f>'Table 17 SummaryofEstimatedLoad'!$BK$24:$BK$33</c:f>
              <c:numCache>
                <c:formatCode>#,##0.00</c:formatCode>
                <c:ptCount val="10"/>
                <c:pt idx="0">
                  <c:v>4.8096050655744005</c:v>
                </c:pt>
                <c:pt idx="1">
                  <c:v>9.2317973414400001</c:v>
                </c:pt>
                <c:pt idx="2">
                  <c:v>16.001927418239998</c:v>
                </c:pt>
                <c:pt idx="3">
                  <c:v>11.546287865280004</c:v>
                </c:pt>
                <c:pt idx="4">
                  <c:v>4.6827823229280012</c:v>
                </c:pt>
                <c:pt idx="5">
                  <c:v>16.538304873600001</c:v>
                </c:pt>
                <c:pt idx="6">
                  <c:v>33.605355816000007</c:v>
                </c:pt>
                <c:pt idx="7">
                  <c:v>17.166531517200003</c:v>
                </c:pt>
                <c:pt idx="8">
                  <c:v>15.167707847423999</c:v>
                </c:pt>
                <c:pt idx="9">
                  <c:v>5.9840972611200005</c:v>
                </c:pt>
              </c:numCache>
            </c:numRef>
          </c:val>
          <c:smooth val="0"/>
          <c:extLst>
            <c:ext xmlns:c16="http://schemas.microsoft.com/office/drawing/2014/chart" uri="{C3380CC4-5D6E-409C-BE32-E72D297353CC}">
              <c16:uniqueId val="{00000002-AD52-43E2-93CE-4AC1DD3D973C}"/>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3"/>
          <c:tx>
            <c:strRef>
              <c:f>'Table 17 SummaryofEstimatedLoad'!$D$2</c:f>
              <c:strCache>
                <c:ptCount val="1"/>
                <c:pt idx="0">
                  <c:v>pH</c:v>
                </c:pt>
              </c:strCache>
            </c:strRef>
          </c:tx>
          <c:spPr>
            <a:ln w="15875" cap="rnd">
              <a:solidFill>
                <a:srgbClr val="00B0F0"/>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SummaryofEstimatedLoad'!$C$3:$C$12</c:f>
              <c:numCache>
                <c:formatCode>m/d/yyyy</c:formatCode>
                <c:ptCount val="10"/>
                <c:pt idx="0">
                  <c:v>44862</c:v>
                </c:pt>
                <c:pt idx="1">
                  <c:v>45036</c:v>
                </c:pt>
                <c:pt idx="2">
                  <c:v>45071</c:v>
                </c:pt>
                <c:pt idx="3">
                  <c:v>45140</c:v>
                </c:pt>
                <c:pt idx="4">
                  <c:v>45198</c:v>
                </c:pt>
                <c:pt idx="5">
                  <c:v>45419</c:v>
                </c:pt>
                <c:pt idx="6">
                  <c:v>45442</c:v>
                </c:pt>
                <c:pt idx="7">
                  <c:v>45456</c:v>
                </c:pt>
                <c:pt idx="8">
                  <c:v>45471</c:v>
                </c:pt>
                <c:pt idx="9">
                  <c:v>45499</c:v>
                </c:pt>
              </c:numCache>
            </c:numRef>
          </c:cat>
          <c:val>
            <c:numRef>
              <c:f>'Table 17 SummaryofEstimatedLoad'!$D$24:$D$33</c:f>
              <c:numCache>
                <c:formatCode>#,##0.00</c:formatCode>
                <c:ptCount val="10"/>
                <c:pt idx="0">
                  <c:v>7.05</c:v>
                </c:pt>
                <c:pt idx="1">
                  <c:v>7.08</c:v>
                </c:pt>
                <c:pt idx="2">
                  <c:v>6.96</c:v>
                </c:pt>
                <c:pt idx="3">
                  <c:v>7.23</c:v>
                </c:pt>
                <c:pt idx="4">
                  <c:v>7.4</c:v>
                </c:pt>
                <c:pt idx="5">
                  <c:v>6.61</c:v>
                </c:pt>
                <c:pt idx="6">
                  <c:v>6.1</c:v>
                </c:pt>
                <c:pt idx="7">
                  <c:v>7.01</c:v>
                </c:pt>
                <c:pt idx="8">
                  <c:v>6.7</c:v>
                </c:pt>
                <c:pt idx="9">
                  <c:v>7.18</c:v>
                </c:pt>
              </c:numCache>
            </c:numRef>
          </c:val>
          <c:smooth val="0"/>
          <c:extLst>
            <c:ext xmlns:c16="http://schemas.microsoft.com/office/drawing/2014/chart" uri="{C3380CC4-5D6E-409C-BE32-E72D297353CC}">
              <c16:uniqueId val="{00000003-AD52-43E2-93CE-4AC1DD3D973C}"/>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19979015474962816"/>
          <c:y val="9.1375474918782007E-2"/>
          <c:w val="0.62400164483723497"/>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Argo</a:t>
            </a:r>
            <a:r>
              <a:rPr lang="en-US" baseline="0"/>
              <a:t> Tunnel</a:t>
            </a:r>
            <a:endParaRPr lang="en-US"/>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SummaryofEstimatedLoad'!$EW$2</c:f>
              <c:strCache>
                <c:ptCount val="1"/>
                <c:pt idx="0">
                  <c:v>Total REE (kg/d)</c:v>
                </c:pt>
              </c:strCache>
            </c:strRef>
          </c:tx>
          <c:spPr>
            <a:ln w="15875" cap="rnd">
              <a:solidFill>
                <a:srgbClr val="7030A0"/>
              </a:solidFill>
              <a:round/>
            </a:ln>
            <a:effectLst/>
          </c:spPr>
          <c:marker>
            <c:symbol val="circle"/>
            <c:size val="7"/>
            <c:spPr>
              <a:solidFill>
                <a:srgbClr val="7030A0"/>
              </a:solidFill>
              <a:ln w="9525">
                <a:solidFill>
                  <a:srgbClr val="7030A0"/>
                </a:solidFill>
              </a:ln>
              <a:effectLst/>
            </c:spPr>
          </c:marker>
          <c:cat>
            <c:numRef>
              <c:f>'Table 17 SummaryofEstimatedLoad'!$C$35:$C$44</c:f>
              <c:numCache>
                <c:formatCode>m/d/yyyy</c:formatCode>
                <c:ptCount val="10"/>
                <c:pt idx="0">
                  <c:v>44877</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SummaryofEstimatedLoad'!$EW$35:$EW$44</c:f>
              <c:numCache>
                <c:formatCode>#,##0.00</c:formatCode>
                <c:ptCount val="10"/>
                <c:pt idx="0">
                  <c:v>1.1255859096767997</c:v>
                </c:pt>
                <c:pt idx="1">
                  <c:v>0.70173870013440021</c:v>
                </c:pt>
                <c:pt idx="2">
                  <c:v>1.1017454580633601</c:v>
                </c:pt>
                <c:pt idx="3">
                  <c:v>1.2783281116752001</c:v>
                </c:pt>
                <c:pt idx="4">
                  <c:v>0.89730497291328015</c:v>
                </c:pt>
                <c:pt idx="5">
                  <c:v>1.2084842446205759</c:v>
                </c:pt>
                <c:pt idx="6">
                  <c:v>1.5655217173848002</c:v>
                </c:pt>
                <c:pt idx="7">
                  <c:v>1.5563209906886404</c:v>
                </c:pt>
                <c:pt idx="8">
                  <c:v>1.5853070409649206</c:v>
                </c:pt>
                <c:pt idx="9">
                  <c:v>1.23038229031488</c:v>
                </c:pt>
              </c:numCache>
            </c:numRef>
          </c:val>
          <c:smooth val="0"/>
          <c:extLst>
            <c:ext xmlns:c16="http://schemas.microsoft.com/office/drawing/2014/chart" uri="{C3380CC4-5D6E-409C-BE32-E72D297353CC}">
              <c16:uniqueId val="{00000000-40BF-422F-A487-6E1878CBAD25}"/>
            </c:ext>
          </c:extLst>
        </c:ser>
        <c:ser>
          <c:idx val="0"/>
          <c:order val="1"/>
          <c:tx>
            <c:strRef>
              <c:f>'Table 17 SummaryofEstimatedLoad'!$EY$2</c:f>
              <c:strCache>
                <c:ptCount val="1"/>
                <c:pt idx="0">
                  <c:v>Total LREE (kg/d)</c:v>
                </c:pt>
              </c:strCache>
            </c:strRef>
          </c:tx>
          <c:spPr>
            <a:ln w="15875" cap="rnd">
              <a:solidFill>
                <a:schemeClr val="accent1"/>
              </a:solidFill>
              <a:round/>
            </a:ln>
            <a:effectLst/>
          </c:spPr>
          <c:marker>
            <c:symbol val="circle"/>
            <c:size val="5"/>
            <c:spPr>
              <a:solidFill>
                <a:schemeClr val="accent1"/>
              </a:solidFill>
              <a:ln w="9525">
                <a:solidFill>
                  <a:schemeClr val="accent1"/>
                </a:solidFill>
              </a:ln>
              <a:effectLst/>
            </c:spPr>
          </c:marker>
          <c:cat>
            <c:numRef>
              <c:f>'Table 17 SummaryofEstimatedLoad'!$C$35:$C$44</c:f>
              <c:numCache>
                <c:formatCode>m/d/yyyy</c:formatCode>
                <c:ptCount val="10"/>
                <c:pt idx="0">
                  <c:v>44877</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SummaryofEstimatedLoad'!$EY$35:$EY$44</c:f>
              <c:numCache>
                <c:formatCode>#,##0.00</c:formatCode>
                <c:ptCount val="10"/>
                <c:pt idx="0">
                  <c:v>0.87432795817919995</c:v>
                </c:pt>
                <c:pt idx="1">
                  <c:v>0.53329001439744017</c:v>
                </c:pt>
                <c:pt idx="2">
                  <c:v>0.83936857634784001</c:v>
                </c:pt>
                <c:pt idx="3">
                  <c:v>0.98968835821247991</c:v>
                </c:pt>
                <c:pt idx="4">
                  <c:v>0.66320673919488005</c:v>
                </c:pt>
                <c:pt idx="5">
                  <c:v>0.92591994701808</c:v>
                </c:pt>
                <c:pt idx="6">
                  <c:v>1.2218994590544001</c:v>
                </c:pt>
                <c:pt idx="7">
                  <c:v>1.2209597083094401</c:v>
                </c:pt>
                <c:pt idx="8">
                  <c:v>1.2436966069164002</c:v>
                </c:pt>
                <c:pt idx="9">
                  <c:v>0.94732544121984008</c:v>
                </c:pt>
              </c:numCache>
            </c:numRef>
          </c:val>
          <c:smooth val="0"/>
          <c:extLst>
            <c:ext xmlns:c16="http://schemas.microsoft.com/office/drawing/2014/chart" uri="{C3380CC4-5D6E-409C-BE32-E72D297353CC}">
              <c16:uniqueId val="{00000001-40BF-422F-A487-6E1878CBAD25}"/>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2"/>
          <c:tx>
            <c:strRef>
              <c:f>'Table 17 SummaryofEstimatedLoad'!$D$2</c:f>
              <c:strCache>
                <c:ptCount val="1"/>
                <c:pt idx="0">
                  <c:v>pH</c:v>
                </c:pt>
              </c:strCache>
            </c:strRef>
          </c:tx>
          <c:spPr>
            <a:ln w="15875" cap="rnd">
              <a:solidFill>
                <a:srgbClr val="00B0F0"/>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SummaryofEstimatedLoad'!$C$35:$C$44</c:f>
              <c:numCache>
                <c:formatCode>m/d/yyyy</c:formatCode>
                <c:ptCount val="10"/>
                <c:pt idx="0">
                  <c:v>44877</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SummaryofEstimatedLoad'!$D$35:$D$44</c:f>
              <c:numCache>
                <c:formatCode>#,##0.00</c:formatCode>
                <c:ptCount val="10"/>
                <c:pt idx="0">
                  <c:v>2.75</c:v>
                </c:pt>
                <c:pt idx="1">
                  <c:v>2.84</c:v>
                </c:pt>
                <c:pt idx="2">
                  <c:v>2.89</c:v>
                </c:pt>
                <c:pt idx="3">
                  <c:v>2.75</c:v>
                </c:pt>
                <c:pt idx="4">
                  <c:v>2.89</c:v>
                </c:pt>
                <c:pt idx="5">
                  <c:v>2.75</c:v>
                </c:pt>
                <c:pt idx="6">
                  <c:v>2.48</c:v>
                </c:pt>
                <c:pt idx="7">
                  <c:v>2.66</c:v>
                </c:pt>
                <c:pt idx="8">
                  <c:v>2.67</c:v>
                </c:pt>
                <c:pt idx="9">
                  <c:v>2.81</c:v>
                </c:pt>
              </c:numCache>
            </c:numRef>
          </c:val>
          <c:smooth val="0"/>
          <c:extLst>
            <c:ext xmlns:c16="http://schemas.microsoft.com/office/drawing/2014/chart" uri="{C3380CC4-5D6E-409C-BE32-E72D297353CC}">
              <c16:uniqueId val="{00000002-40BF-422F-A487-6E1878CBAD25}"/>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ax val="7"/>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24874976307276156"/>
          <c:y val="8.6713470256777336E-2"/>
          <c:w val="0.51548813373365043"/>
          <c:h val="4.6461688889840501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Virginia Canyon</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SummaryofEstimatedLoad'!$EW$2</c:f>
              <c:strCache>
                <c:ptCount val="1"/>
                <c:pt idx="0">
                  <c:v>Total REE (kg/d)</c:v>
                </c:pt>
              </c:strCache>
            </c:strRef>
          </c:tx>
          <c:spPr>
            <a:ln w="15875" cap="rnd">
              <a:solidFill>
                <a:srgbClr val="7030A0"/>
              </a:solidFill>
              <a:round/>
            </a:ln>
            <a:effectLst/>
          </c:spPr>
          <c:marker>
            <c:symbol val="circle"/>
            <c:size val="7"/>
            <c:spPr>
              <a:solidFill>
                <a:srgbClr val="7030A0"/>
              </a:solidFill>
              <a:ln w="9525">
                <a:solidFill>
                  <a:srgbClr val="7030A0"/>
                </a:solidFill>
              </a:ln>
              <a:effectLst/>
            </c:spPr>
          </c:marker>
          <c:cat>
            <c:numRef>
              <c:f>'Table 17 SummaryofEstimatedLoad'!$C$46:$C$55</c:f>
              <c:numCache>
                <c:formatCode>m/d/yyyy</c:formatCode>
                <c:ptCount val="10"/>
                <c:pt idx="0">
                  <c:v>44877</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SummaryofEstimatedLoad'!$EW$46:$EW$55</c:f>
              <c:numCache>
                <c:formatCode>#,##0.00</c:formatCode>
                <c:ptCount val="10"/>
                <c:pt idx="0">
                  <c:v>8.0787929500512001E-2</c:v>
                </c:pt>
                <c:pt idx="1">
                  <c:v>8.0364060487007991E-2</c:v>
                </c:pt>
                <c:pt idx="2">
                  <c:v>0.32284646253964799</c:v>
                </c:pt>
                <c:pt idx="3">
                  <c:v>6.5014834659264026E-2</c:v>
                </c:pt>
                <c:pt idx="4">
                  <c:v>0.11308995351187205</c:v>
                </c:pt>
                <c:pt idx="5">
                  <c:v>9.0801671414831989E-2</c:v>
                </c:pt>
                <c:pt idx="6">
                  <c:v>6.6574581052320017E-2</c:v>
                </c:pt>
                <c:pt idx="7">
                  <c:v>7.1868800968416011E-2</c:v>
                </c:pt>
                <c:pt idx="8">
                  <c:v>7.3537632581356815E-2</c:v>
                </c:pt>
                <c:pt idx="9">
                  <c:v>8.2087445611871979E-2</c:v>
                </c:pt>
              </c:numCache>
            </c:numRef>
          </c:val>
          <c:smooth val="0"/>
          <c:extLst>
            <c:ext xmlns:c16="http://schemas.microsoft.com/office/drawing/2014/chart" uri="{C3380CC4-5D6E-409C-BE32-E72D297353CC}">
              <c16:uniqueId val="{00000000-CF65-4670-882F-92B40828F430}"/>
            </c:ext>
          </c:extLst>
        </c:ser>
        <c:ser>
          <c:idx val="0"/>
          <c:order val="1"/>
          <c:tx>
            <c:strRef>
              <c:f>'Table 17 SummaryofEstimatedLoad'!$EY$2</c:f>
              <c:strCache>
                <c:ptCount val="1"/>
                <c:pt idx="0">
                  <c:v>Total LREE (kg/d)</c:v>
                </c:pt>
              </c:strCache>
            </c:strRef>
          </c:tx>
          <c:spPr>
            <a:ln w="15875" cap="rnd">
              <a:solidFill>
                <a:schemeClr val="accent1"/>
              </a:solidFill>
              <a:round/>
            </a:ln>
            <a:effectLst/>
          </c:spPr>
          <c:marker>
            <c:symbol val="circle"/>
            <c:size val="5"/>
            <c:spPr>
              <a:solidFill>
                <a:schemeClr val="accent1"/>
              </a:solidFill>
              <a:ln w="9525">
                <a:solidFill>
                  <a:schemeClr val="accent1"/>
                </a:solidFill>
              </a:ln>
              <a:effectLst/>
            </c:spPr>
          </c:marker>
          <c:cat>
            <c:numRef>
              <c:f>'Table 17 SummaryofEstimatedLoad'!$C$46:$C$55</c:f>
              <c:numCache>
                <c:formatCode>m/d/yyyy</c:formatCode>
                <c:ptCount val="10"/>
                <c:pt idx="0">
                  <c:v>44877</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SummaryofEstimatedLoad'!$EY$46:$EY$55</c:f>
              <c:numCache>
                <c:formatCode>#,##0.00</c:formatCode>
                <c:ptCount val="10"/>
                <c:pt idx="0">
                  <c:v>6.0906641234400004E-2</c:v>
                </c:pt>
                <c:pt idx="1">
                  <c:v>5.9876731108224002E-2</c:v>
                </c:pt>
                <c:pt idx="2">
                  <c:v>0.24228098795736003</c:v>
                </c:pt>
                <c:pt idx="3">
                  <c:v>5.0032896564672011E-2</c:v>
                </c:pt>
                <c:pt idx="4">
                  <c:v>8.2188834033312022E-2</c:v>
                </c:pt>
                <c:pt idx="5">
                  <c:v>6.790925605176E-2</c:v>
                </c:pt>
                <c:pt idx="6">
                  <c:v>5.0595002694720004E-2</c:v>
                </c:pt>
                <c:pt idx="7">
                  <c:v>5.5159607545776007E-2</c:v>
                </c:pt>
                <c:pt idx="8">
                  <c:v>5.7265052587775998E-2</c:v>
                </c:pt>
                <c:pt idx="9">
                  <c:v>6.3020807861040001E-2</c:v>
                </c:pt>
              </c:numCache>
            </c:numRef>
          </c:val>
          <c:smooth val="0"/>
          <c:extLst>
            <c:ext xmlns:c16="http://schemas.microsoft.com/office/drawing/2014/chart" uri="{C3380CC4-5D6E-409C-BE32-E72D297353CC}">
              <c16:uniqueId val="{00000001-CF65-4670-882F-92B40828F430}"/>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2"/>
          <c:tx>
            <c:strRef>
              <c:f>'Table 17 SummaryofEstimatedLoad'!$D$2</c:f>
              <c:strCache>
                <c:ptCount val="1"/>
                <c:pt idx="0">
                  <c:v>pH</c:v>
                </c:pt>
              </c:strCache>
            </c:strRef>
          </c:tx>
          <c:spPr>
            <a:ln w="15875" cap="rnd">
              <a:solidFill>
                <a:srgbClr val="00B0F0"/>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SummaryofEstimatedLoad'!$C$46:$C$55</c:f>
              <c:numCache>
                <c:formatCode>m/d/yyyy</c:formatCode>
                <c:ptCount val="10"/>
                <c:pt idx="0">
                  <c:v>44877</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SummaryofEstimatedLoad'!$D$46:$D$55</c:f>
              <c:numCache>
                <c:formatCode>#,##0.00</c:formatCode>
                <c:ptCount val="10"/>
                <c:pt idx="0">
                  <c:v>3.35</c:v>
                </c:pt>
                <c:pt idx="1">
                  <c:v>3.49</c:v>
                </c:pt>
                <c:pt idx="2">
                  <c:v>3.4</c:v>
                </c:pt>
                <c:pt idx="3">
                  <c:v>3.3</c:v>
                </c:pt>
                <c:pt idx="4">
                  <c:v>3.41</c:v>
                </c:pt>
                <c:pt idx="5">
                  <c:v>3.46</c:v>
                </c:pt>
                <c:pt idx="6">
                  <c:v>3.24</c:v>
                </c:pt>
                <c:pt idx="7">
                  <c:v>3.32</c:v>
                </c:pt>
                <c:pt idx="8">
                  <c:v>3.32</c:v>
                </c:pt>
                <c:pt idx="9">
                  <c:v>3.36</c:v>
                </c:pt>
              </c:numCache>
            </c:numRef>
          </c:val>
          <c:smooth val="0"/>
          <c:extLst>
            <c:ext xmlns:c16="http://schemas.microsoft.com/office/drawing/2014/chart" uri="{C3380CC4-5D6E-409C-BE32-E72D297353CC}">
              <c16:uniqueId val="{00000002-CF65-4670-882F-92B40828F430}"/>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max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a:t>
                </a:r>
                <a:r>
                  <a:rPr lang="en-US" baseline="0"/>
                  <a:t> (kg/d)</a:t>
                </a:r>
                <a:endParaRPr lang="en-US"/>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ax val="7"/>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22916591974350822"/>
          <c:y val="7.9720463263770344E-2"/>
          <c:w val="0.51548813373365043"/>
          <c:h val="4.6461688889840501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Big Five Tunnel</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SummaryofEstimatedLoad'!$EW$2</c:f>
              <c:strCache>
                <c:ptCount val="1"/>
                <c:pt idx="0">
                  <c:v>Total REE (kg/d)</c:v>
                </c:pt>
              </c:strCache>
            </c:strRef>
          </c:tx>
          <c:spPr>
            <a:ln w="15875" cap="rnd">
              <a:solidFill>
                <a:srgbClr val="7030A0"/>
              </a:solidFill>
              <a:round/>
            </a:ln>
            <a:effectLst/>
          </c:spPr>
          <c:marker>
            <c:symbol val="circle"/>
            <c:size val="7"/>
            <c:spPr>
              <a:solidFill>
                <a:srgbClr val="7030A0"/>
              </a:solidFill>
              <a:ln w="9525">
                <a:solidFill>
                  <a:srgbClr val="7030A0"/>
                </a:solidFill>
              </a:ln>
              <a:effectLst/>
            </c:spPr>
          </c:marker>
          <c:cat>
            <c:numRef>
              <c:f>'Table 17 SummaryofEstimatedLoad'!$C$57:$C$66</c:f>
              <c:numCache>
                <c:formatCode>m/d/yyyy</c:formatCode>
                <c:ptCount val="10"/>
                <c:pt idx="0">
                  <c:v>44877</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SummaryofEstimatedLoad'!$EW$57:$EW$66</c:f>
              <c:numCache>
                <c:formatCode>#,##0.000</c:formatCode>
                <c:ptCount val="10"/>
                <c:pt idx="0">
                  <c:v>4.5649319104800008E-3</c:v>
                </c:pt>
                <c:pt idx="1">
                  <c:v>3.7810685889792003E-3</c:v>
                </c:pt>
                <c:pt idx="2" formatCode="#,##0.00">
                  <c:v>2.4856516224000005E-2</c:v>
                </c:pt>
                <c:pt idx="3" formatCode="#,##0.00">
                  <c:v>1.1766725917056001E-2</c:v>
                </c:pt>
                <c:pt idx="4" formatCode="#,##0.00">
                  <c:v>6.2340796808639989E-3</c:v>
                </c:pt>
                <c:pt idx="5" formatCode="#,##0.00">
                  <c:v>1.0185093797544004E-2</c:v>
                </c:pt>
                <c:pt idx="6" formatCode="#,##0.00">
                  <c:v>1.2818974201891197E-2</c:v>
                </c:pt>
                <c:pt idx="7" formatCode="#,##0.00">
                  <c:v>2.0839883084884811E-2</c:v>
                </c:pt>
                <c:pt idx="8" formatCode="#,##0.00">
                  <c:v>9.6013744905600017E-3</c:v>
                </c:pt>
                <c:pt idx="9" formatCode="#,##0.00">
                  <c:v>5.8267816781760011E-3</c:v>
                </c:pt>
              </c:numCache>
            </c:numRef>
          </c:val>
          <c:smooth val="0"/>
          <c:extLst>
            <c:ext xmlns:c16="http://schemas.microsoft.com/office/drawing/2014/chart" uri="{C3380CC4-5D6E-409C-BE32-E72D297353CC}">
              <c16:uniqueId val="{00000000-C76F-4AF7-9E7C-250493F6FD0E}"/>
            </c:ext>
          </c:extLst>
        </c:ser>
        <c:ser>
          <c:idx val="0"/>
          <c:order val="1"/>
          <c:tx>
            <c:strRef>
              <c:f>'Table 17 SummaryofEstimatedLoad'!$EY$2</c:f>
              <c:strCache>
                <c:ptCount val="1"/>
                <c:pt idx="0">
                  <c:v>Total LREE (kg/d)</c:v>
                </c:pt>
              </c:strCache>
            </c:strRef>
          </c:tx>
          <c:spPr>
            <a:ln w="15875" cap="rnd">
              <a:solidFill>
                <a:schemeClr val="accent1"/>
              </a:solidFill>
              <a:round/>
            </a:ln>
            <a:effectLst/>
          </c:spPr>
          <c:marker>
            <c:symbol val="circle"/>
            <c:size val="5"/>
            <c:spPr>
              <a:solidFill>
                <a:schemeClr val="accent1"/>
              </a:solidFill>
              <a:ln w="9525">
                <a:solidFill>
                  <a:schemeClr val="accent1"/>
                </a:solidFill>
              </a:ln>
              <a:effectLst/>
            </c:spPr>
          </c:marker>
          <c:cat>
            <c:numRef>
              <c:f>'Table 17 SummaryofEstimatedLoad'!$C$57:$C$66</c:f>
              <c:numCache>
                <c:formatCode>m/d/yyyy</c:formatCode>
                <c:ptCount val="10"/>
                <c:pt idx="0">
                  <c:v>44877</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SummaryofEstimatedLoad'!$EY$57:$EY$66</c:f>
              <c:numCache>
                <c:formatCode>#,##0.000</c:formatCode>
                <c:ptCount val="10"/>
                <c:pt idx="0">
                  <c:v>3.0645468028800004E-3</c:v>
                </c:pt>
                <c:pt idx="1">
                  <c:v>2.5251604008192006E-3</c:v>
                </c:pt>
                <c:pt idx="2" formatCode="#,##0.00">
                  <c:v>1.7364675018240003E-2</c:v>
                </c:pt>
                <c:pt idx="3" formatCode="#,##0.00">
                  <c:v>8.0851270008959995E-3</c:v>
                </c:pt>
                <c:pt idx="4">
                  <c:v>3.9618343326239995E-3</c:v>
                </c:pt>
                <c:pt idx="5" formatCode="#,##0.00">
                  <c:v>6.6111519417840006E-3</c:v>
                </c:pt>
                <c:pt idx="6" formatCode="#,##0.00">
                  <c:v>8.407269631555199E-3</c:v>
                </c:pt>
                <c:pt idx="7" formatCode="#,##0.00">
                  <c:v>1.4087414216980801E-2</c:v>
                </c:pt>
                <c:pt idx="8" formatCode="#,##0.00">
                  <c:v>6.330780250560001E-3</c:v>
                </c:pt>
                <c:pt idx="9">
                  <c:v>3.9377409550560008E-3</c:v>
                </c:pt>
              </c:numCache>
            </c:numRef>
          </c:val>
          <c:smooth val="0"/>
          <c:extLst>
            <c:ext xmlns:c16="http://schemas.microsoft.com/office/drawing/2014/chart" uri="{C3380CC4-5D6E-409C-BE32-E72D297353CC}">
              <c16:uniqueId val="{00000001-C76F-4AF7-9E7C-250493F6FD0E}"/>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2"/>
          <c:tx>
            <c:strRef>
              <c:f>'Table 17 SummaryofEstimatedLoad'!$D$2</c:f>
              <c:strCache>
                <c:ptCount val="1"/>
                <c:pt idx="0">
                  <c:v>pH</c:v>
                </c:pt>
              </c:strCache>
            </c:strRef>
          </c:tx>
          <c:spPr>
            <a:ln w="15875" cap="rnd">
              <a:solidFill>
                <a:srgbClr val="00B0F0"/>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SummaryofEstimatedLoad'!$C$57:$C$66</c:f>
              <c:numCache>
                <c:formatCode>m/d/yyyy</c:formatCode>
                <c:ptCount val="10"/>
                <c:pt idx="0">
                  <c:v>44877</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SummaryofEstimatedLoad'!$D$57:$D$66</c:f>
              <c:numCache>
                <c:formatCode>#,##0.00</c:formatCode>
                <c:ptCount val="10"/>
                <c:pt idx="0">
                  <c:v>5.85</c:v>
                </c:pt>
                <c:pt idx="1">
                  <c:v>5.75</c:v>
                </c:pt>
                <c:pt idx="2">
                  <c:v>5.88</c:v>
                </c:pt>
                <c:pt idx="3">
                  <c:v>5.63</c:v>
                </c:pt>
                <c:pt idx="4">
                  <c:v>5.57</c:v>
                </c:pt>
                <c:pt idx="5">
                  <c:v>5.46</c:v>
                </c:pt>
                <c:pt idx="6">
                  <c:v>5.28</c:v>
                </c:pt>
                <c:pt idx="7">
                  <c:v>5.36</c:v>
                </c:pt>
                <c:pt idx="8">
                  <c:v>5.28</c:v>
                </c:pt>
                <c:pt idx="9">
                  <c:v>5.44</c:v>
                </c:pt>
              </c:numCache>
            </c:numRef>
          </c:val>
          <c:smooth val="0"/>
          <c:extLst>
            <c:ext xmlns:c16="http://schemas.microsoft.com/office/drawing/2014/chart" uri="{C3380CC4-5D6E-409C-BE32-E72D297353CC}">
              <c16:uniqueId val="{00000002-C76F-4AF7-9E7C-250493F6FD0E}"/>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a:t>
                </a:r>
                <a:r>
                  <a:rPr lang="en-US" baseline="0"/>
                  <a:t> (kg/d)</a:t>
                </a:r>
                <a:endParaRPr lang="en-US"/>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ax val="7"/>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21774201113477709"/>
          <c:y val="7.9720463263770344E-2"/>
          <c:w val="0.51561432421926456"/>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North Clear Creek WTP</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SummaryofEstimatedLoad'!$EW$2</c:f>
              <c:strCache>
                <c:ptCount val="1"/>
                <c:pt idx="0">
                  <c:v>Total REE (kg/d)</c:v>
                </c:pt>
              </c:strCache>
            </c:strRef>
          </c:tx>
          <c:spPr>
            <a:ln w="15875" cap="rnd">
              <a:solidFill>
                <a:srgbClr val="7030A0"/>
              </a:solidFill>
              <a:round/>
            </a:ln>
            <a:effectLst/>
          </c:spPr>
          <c:marker>
            <c:symbol val="circle"/>
            <c:size val="7"/>
            <c:spPr>
              <a:solidFill>
                <a:srgbClr val="7030A0"/>
              </a:solidFill>
              <a:ln w="9525">
                <a:solidFill>
                  <a:srgbClr val="7030A0"/>
                </a:solidFill>
              </a:ln>
              <a:effectLst/>
            </c:spPr>
          </c:marker>
          <c:cat>
            <c:numRef>
              <c:f>'Table 17 SummaryofEstimatedLoad'!$C$68:$C$77</c:f>
              <c:numCache>
                <c:formatCode>m/d/yyyy</c:formatCode>
                <c:ptCount val="10"/>
                <c:pt idx="0">
                  <c:v>44866</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SummaryofEstimatedLoad'!$EW$68:$EW$77</c:f>
              <c:numCache>
                <c:formatCode>#,##0.00</c:formatCode>
                <c:ptCount val="10"/>
                <c:pt idx="0">
                  <c:v>0.41964994693439989</c:v>
                </c:pt>
                <c:pt idx="1">
                  <c:v>0.3886937724527999</c:v>
                </c:pt>
                <c:pt idx="2">
                  <c:v>0.42232093223039996</c:v>
                </c:pt>
                <c:pt idx="3">
                  <c:v>0.45611707271040008</c:v>
                </c:pt>
                <c:pt idx="4">
                  <c:v>0.34801357619664003</c:v>
                </c:pt>
                <c:pt idx="5">
                  <c:v>0.44100785398996789</c:v>
                </c:pt>
                <c:pt idx="6">
                  <c:v>0.43966598368320003</c:v>
                </c:pt>
                <c:pt idx="7">
                  <c:v>0.4093039671551999</c:v>
                </c:pt>
                <c:pt idx="8">
                  <c:v>0.48889714857984023</c:v>
                </c:pt>
                <c:pt idx="9">
                  <c:v>0.49644154823503689</c:v>
                </c:pt>
              </c:numCache>
            </c:numRef>
          </c:val>
          <c:smooth val="0"/>
          <c:extLst>
            <c:ext xmlns:c16="http://schemas.microsoft.com/office/drawing/2014/chart" uri="{C3380CC4-5D6E-409C-BE32-E72D297353CC}">
              <c16:uniqueId val="{00000000-1FF1-44FB-A2A5-FFA6511E1C44}"/>
            </c:ext>
          </c:extLst>
        </c:ser>
        <c:ser>
          <c:idx val="0"/>
          <c:order val="1"/>
          <c:tx>
            <c:strRef>
              <c:f>'Table 17 SummaryofEstimatedLoad'!$EY$2</c:f>
              <c:strCache>
                <c:ptCount val="1"/>
                <c:pt idx="0">
                  <c:v>Total LREE (kg/d)</c:v>
                </c:pt>
              </c:strCache>
            </c:strRef>
          </c:tx>
          <c:spPr>
            <a:ln w="15875" cap="rnd">
              <a:solidFill>
                <a:schemeClr val="accent1"/>
              </a:solidFill>
              <a:round/>
            </a:ln>
            <a:effectLst/>
          </c:spPr>
          <c:marker>
            <c:symbol val="circle"/>
            <c:size val="5"/>
            <c:spPr>
              <a:solidFill>
                <a:schemeClr val="accent1"/>
              </a:solidFill>
              <a:ln w="9525">
                <a:solidFill>
                  <a:schemeClr val="accent1"/>
                </a:solidFill>
              </a:ln>
              <a:effectLst/>
            </c:spPr>
          </c:marker>
          <c:cat>
            <c:numRef>
              <c:f>'Table 17 SummaryofEstimatedLoad'!$C$68:$C$77</c:f>
              <c:numCache>
                <c:formatCode>m/d/yyyy</c:formatCode>
                <c:ptCount val="10"/>
                <c:pt idx="0">
                  <c:v>44866</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SummaryofEstimatedLoad'!$EY$68:$EY$77</c:f>
              <c:numCache>
                <c:formatCode>#,##0.00</c:formatCode>
                <c:ptCount val="10"/>
                <c:pt idx="0">
                  <c:v>0.2952583460064</c:v>
                </c:pt>
                <c:pt idx="1">
                  <c:v>0.27441103322159999</c:v>
                </c:pt>
                <c:pt idx="2">
                  <c:v>0.29739513424319997</c:v>
                </c:pt>
                <c:pt idx="3">
                  <c:v>0.32454324683136004</c:v>
                </c:pt>
                <c:pt idx="4">
                  <c:v>0.23267661542208007</c:v>
                </c:pt>
                <c:pt idx="5">
                  <c:v>0.31273961770929609</c:v>
                </c:pt>
                <c:pt idx="6">
                  <c:v>0.31142598353280015</c:v>
                </c:pt>
                <c:pt idx="7">
                  <c:v>0.28833558819840005</c:v>
                </c:pt>
                <c:pt idx="8">
                  <c:v>0.34598526266880009</c:v>
                </c:pt>
                <c:pt idx="9">
                  <c:v>0.36085470322351682</c:v>
                </c:pt>
              </c:numCache>
            </c:numRef>
          </c:val>
          <c:smooth val="0"/>
          <c:extLst>
            <c:ext xmlns:c16="http://schemas.microsoft.com/office/drawing/2014/chart" uri="{C3380CC4-5D6E-409C-BE32-E72D297353CC}">
              <c16:uniqueId val="{00000001-1FF1-44FB-A2A5-FFA6511E1C44}"/>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2"/>
          <c:tx>
            <c:strRef>
              <c:f>'Table 17 SummaryofEstimatedLoad'!$D$2</c:f>
              <c:strCache>
                <c:ptCount val="1"/>
                <c:pt idx="0">
                  <c:v>pH</c:v>
                </c:pt>
              </c:strCache>
            </c:strRef>
          </c:tx>
          <c:spPr>
            <a:ln w="15875" cap="rnd">
              <a:solidFill>
                <a:srgbClr val="00B0F0"/>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SummaryofEstimatedLoad'!$C$68:$C$77</c:f>
              <c:numCache>
                <c:formatCode>m/d/yyyy</c:formatCode>
                <c:ptCount val="10"/>
                <c:pt idx="0">
                  <c:v>44866</c:v>
                </c:pt>
                <c:pt idx="1">
                  <c:v>45036</c:v>
                </c:pt>
                <c:pt idx="2">
                  <c:v>45071</c:v>
                </c:pt>
                <c:pt idx="3">
                  <c:v>45140</c:v>
                </c:pt>
                <c:pt idx="4">
                  <c:v>45198</c:v>
                </c:pt>
                <c:pt idx="5">
                  <c:v>45425</c:v>
                </c:pt>
                <c:pt idx="6">
                  <c:v>45442</c:v>
                </c:pt>
                <c:pt idx="7">
                  <c:v>45456</c:v>
                </c:pt>
                <c:pt idx="8">
                  <c:v>45474</c:v>
                </c:pt>
                <c:pt idx="9">
                  <c:v>45498</c:v>
                </c:pt>
              </c:numCache>
            </c:numRef>
          </c:cat>
          <c:val>
            <c:numRef>
              <c:f>'Table 17 SummaryofEstimatedLoad'!$D$68:$D$77</c:f>
              <c:numCache>
                <c:formatCode>#,##0.00</c:formatCode>
                <c:ptCount val="10"/>
                <c:pt idx="0">
                  <c:v>4.42</c:v>
                </c:pt>
                <c:pt idx="1">
                  <c:v>4.87</c:v>
                </c:pt>
                <c:pt idx="2">
                  <c:v>4.9400000000000004</c:v>
                </c:pt>
                <c:pt idx="3">
                  <c:v>4.84</c:v>
                </c:pt>
                <c:pt idx="4">
                  <c:v>5.46</c:v>
                </c:pt>
                <c:pt idx="5">
                  <c:v>5.12</c:v>
                </c:pt>
                <c:pt idx="6">
                  <c:v>5.08</c:v>
                </c:pt>
                <c:pt idx="7">
                  <c:v>4.8899999999999997</c:v>
                </c:pt>
                <c:pt idx="8">
                  <c:v>4.7</c:v>
                </c:pt>
                <c:pt idx="9">
                  <c:v>4.84</c:v>
                </c:pt>
              </c:numCache>
            </c:numRef>
          </c:val>
          <c:smooth val="0"/>
          <c:extLst>
            <c:ext xmlns:c16="http://schemas.microsoft.com/office/drawing/2014/chart" uri="{C3380CC4-5D6E-409C-BE32-E72D297353CC}">
              <c16:uniqueId val="{00000002-1FF1-44FB-A2A5-FFA6511E1C44}"/>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max val="0.70000000000000007"/>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a:t>
                </a:r>
                <a:r>
                  <a:rPr lang="en-US" baseline="0"/>
                  <a:t> (kg/d)</a:t>
                </a:r>
                <a:endParaRPr lang="en-US"/>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ax val="7"/>
          <c:min val="0"/>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23732585446403043"/>
          <c:y val="8.4382467925775015E-2"/>
          <c:w val="0.51561432421926456"/>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St. Louis Tunnel</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SummaryofEstimatedLoad'!$BH$2</c:f>
              <c:strCache>
                <c:ptCount val="1"/>
                <c:pt idx="0">
                  <c:v>Mg (kg/d)</c:v>
                </c:pt>
              </c:strCache>
            </c:strRef>
          </c:tx>
          <c:spPr>
            <a:ln w="15875" cap="rnd">
              <a:solidFill>
                <a:srgbClr val="FF0000"/>
              </a:solidFill>
              <a:round/>
            </a:ln>
            <a:effectLst/>
          </c:spPr>
          <c:marker>
            <c:symbol val="circle"/>
            <c:size val="7"/>
            <c:spPr>
              <a:solidFill>
                <a:srgbClr val="FF0000"/>
              </a:solidFill>
              <a:ln w="9525">
                <a:solidFill>
                  <a:srgbClr val="FF0000"/>
                </a:solidFill>
              </a:ln>
              <a:effectLst/>
            </c:spPr>
          </c:marker>
          <c:cat>
            <c:numRef>
              <c:f>'Table 17 SummaryofEstimatedLoad'!$C$101:$C$105</c:f>
              <c:numCache>
                <c:formatCode>m/d/yyyy</c:formatCode>
                <c:ptCount val="5"/>
                <c:pt idx="0">
                  <c:v>44884</c:v>
                </c:pt>
                <c:pt idx="1">
                  <c:v>45040</c:v>
                </c:pt>
                <c:pt idx="2">
                  <c:v>45077</c:v>
                </c:pt>
                <c:pt idx="3">
                  <c:v>45134</c:v>
                </c:pt>
                <c:pt idx="4">
                  <c:v>45199</c:v>
                </c:pt>
              </c:numCache>
            </c:numRef>
          </c:cat>
          <c:val>
            <c:numRef>
              <c:f>'Table 17 SummaryofEstimatedLoad'!$BH$101:$BH$105</c:f>
              <c:numCache>
                <c:formatCode>#,##0.00</c:formatCode>
                <c:ptCount val="5"/>
                <c:pt idx="0">
                  <c:v>18.315327744000001</c:v>
                </c:pt>
                <c:pt idx="1">
                  <c:v>61.881823416959996</c:v>
                </c:pt>
                <c:pt idx="2">
                  <c:v>90.579107476800004</c:v>
                </c:pt>
                <c:pt idx="3">
                  <c:v>100.29822336000001</c:v>
                </c:pt>
                <c:pt idx="4">
                  <c:v>63.766775897279999</c:v>
                </c:pt>
              </c:numCache>
            </c:numRef>
          </c:val>
          <c:smooth val="0"/>
          <c:extLst>
            <c:ext xmlns:c16="http://schemas.microsoft.com/office/drawing/2014/chart" uri="{C3380CC4-5D6E-409C-BE32-E72D297353CC}">
              <c16:uniqueId val="{00000000-B5D2-49B3-A6DB-E4DFE8DAE10B}"/>
            </c:ext>
          </c:extLst>
        </c:ser>
        <c:ser>
          <c:idx val="1"/>
          <c:order val="1"/>
          <c:tx>
            <c:strRef>
              <c:f>'Table 17 SummaryofEstimatedLoad'!$DG$2</c:f>
              <c:strCache>
                <c:ptCount val="1"/>
                <c:pt idx="0">
                  <c:v>Zn (kg/d)</c:v>
                </c:pt>
              </c:strCache>
            </c:strRef>
          </c:tx>
          <c:spPr>
            <a:ln w="19050" cap="rnd">
              <a:solidFill>
                <a:srgbClr val="92D050"/>
              </a:solidFill>
              <a:round/>
            </a:ln>
            <a:effectLst/>
          </c:spPr>
          <c:marker>
            <c:symbol val="circle"/>
            <c:size val="7"/>
            <c:spPr>
              <a:solidFill>
                <a:srgbClr val="92D050"/>
              </a:solidFill>
              <a:ln w="9525">
                <a:solidFill>
                  <a:srgbClr val="92D050"/>
                </a:solidFill>
              </a:ln>
              <a:effectLst/>
            </c:spPr>
          </c:marker>
          <c:cat>
            <c:numRef>
              <c:f>'Table 17 SummaryofEstimatedLoad'!$C$101:$C$105</c:f>
              <c:numCache>
                <c:formatCode>m/d/yyyy</c:formatCode>
                <c:ptCount val="5"/>
                <c:pt idx="0">
                  <c:v>44884</c:v>
                </c:pt>
                <c:pt idx="1">
                  <c:v>45040</c:v>
                </c:pt>
                <c:pt idx="2">
                  <c:v>45077</c:v>
                </c:pt>
                <c:pt idx="3">
                  <c:v>45134</c:v>
                </c:pt>
                <c:pt idx="4">
                  <c:v>45199</c:v>
                </c:pt>
              </c:numCache>
            </c:numRef>
          </c:cat>
          <c:val>
            <c:numRef>
              <c:f>'Table 17 SummaryofEstimatedLoad'!$DG$101:$DG$105</c:f>
              <c:numCache>
                <c:formatCode>#,##0.00</c:formatCode>
                <c:ptCount val="5"/>
                <c:pt idx="0">
                  <c:v>3.9652684565760001</c:v>
                </c:pt>
                <c:pt idx="1">
                  <c:v>15.684897816575999</c:v>
                </c:pt>
                <c:pt idx="2">
                  <c:v>93.424524465600001</c:v>
                </c:pt>
                <c:pt idx="3">
                  <c:v>33.305551344000008</c:v>
                </c:pt>
                <c:pt idx="4">
                  <c:v>18.701748453456002</c:v>
                </c:pt>
              </c:numCache>
            </c:numRef>
          </c:val>
          <c:smooth val="0"/>
          <c:extLst>
            <c:ext xmlns:c16="http://schemas.microsoft.com/office/drawing/2014/chart" uri="{C3380CC4-5D6E-409C-BE32-E72D297353CC}">
              <c16:uniqueId val="{00000001-B5D2-49B3-A6DB-E4DFE8DAE10B}"/>
            </c:ext>
          </c:extLst>
        </c:ser>
        <c:ser>
          <c:idx val="0"/>
          <c:order val="2"/>
          <c:tx>
            <c:strRef>
              <c:f>'Table 17 SummaryofEstimatedLoad'!$BK$2</c:f>
              <c:strCache>
                <c:ptCount val="1"/>
                <c:pt idx="0">
                  <c:v>Mn (kg/d)</c:v>
                </c:pt>
              </c:strCache>
            </c:strRef>
          </c:tx>
          <c:spPr>
            <a:ln w="15875" cap="rnd">
              <a:solidFill>
                <a:srgbClr val="FFC000"/>
              </a:solidFill>
              <a:round/>
            </a:ln>
            <a:effectLst/>
          </c:spPr>
          <c:marker>
            <c:symbol val="circle"/>
            <c:size val="7"/>
            <c:spPr>
              <a:solidFill>
                <a:srgbClr val="FFC000"/>
              </a:solidFill>
              <a:ln w="9525">
                <a:solidFill>
                  <a:srgbClr val="FFC000"/>
                </a:solidFill>
              </a:ln>
              <a:effectLst/>
            </c:spPr>
          </c:marker>
          <c:cat>
            <c:numRef>
              <c:f>'Table 17 SummaryofEstimatedLoad'!$C$101:$C$105</c:f>
              <c:numCache>
                <c:formatCode>m/d/yyyy</c:formatCode>
                <c:ptCount val="5"/>
                <c:pt idx="0">
                  <c:v>44884</c:v>
                </c:pt>
                <c:pt idx="1">
                  <c:v>45040</c:v>
                </c:pt>
                <c:pt idx="2">
                  <c:v>45077</c:v>
                </c:pt>
                <c:pt idx="3">
                  <c:v>45134</c:v>
                </c:pt>
                <c:pt idx="4">
                  <c:v>45199</c:v>
                </c:pt>
              </c:numCache>
            </c:numRef>
          </c:cat>
          <c:val>
            <c:numRef>
              <c:f>'Table 17 SummaryofEstimatedLoad'!$BK$101:$BK$105</c:f>
              <c:numCache>
                <c:formatCode>#,##0.00</c:formatCode>
                <c:ptCount val="5"/>
                <c:pt idx="0">
                  <c:v>1.7582714634240002</c:v>
                </c:pt>
                <c:pt idx="1">
                  <c:v>5.3304144923520003</c:v>
                </c:pt>
                <c:pt idx="2">
                  <c:v>21.720016347840001</c:v>
                </c:pt>
                <c:pt idx="3">
                  <c:v>18.642387168000003</c:v>
                </c:pt>
                <c:pt idx="4">
                  <c:v>9.6126035307839999</c:v>
                </c:pt>
              </c:numCache>
            </c:numRef>
          </c:val>
          <c:smooth val="0"/>
          <c:extLst>
            <c:ext xmlns:c16="http://schemas.microsoft.com/office/drawing/2014/chart" uri="{C3380CC4-5D6E-409C-BE32-E72D297353CC}">
              <c16:uniqueId val="{00000002-B5D2-49B3-A6DB-E4DFE8DAE10B}"/>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3"/>
          <c:tx>
            <c:strRef>
              <c:f>'Table 17 SummaryofEstimatedLoad'!$D$2</c:f>
              <c:strCache>
                <c:ptCount val="1"/>
                <c:pt idx="0">
                  <c:v>pH</c:v>
                </c:pt>
              </c:strCache>
            </c:strRef>
          </c:tx>
          <c:spPr>
            <a:ln w="15875" cap="rnd">
              <a:solidFill>
                <a:srgbClr val="00B0F0"/>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SummaryofEstimatedLoad'!$C$101:$C$105</c:f>
              <c:numCache>
                <c:formatCode>m/d/yyyy</c:formatCode>
                <c:ptCount val="5"/>
                <c:pt idx="0">
                  <c:v>44884</c:v>
                </c:pt>
                <c:pt idx="1">
                  <c:v>45040</c:v>
                </c:pt>
                <c:pt idx="2">
                  <c:v>45077</c:v>
                </c:pt>
                <c:pt idx="3">
                  <c:v>45134</c:v>
                </c:pt>
                <c:pt idx="4">
                  <c:v>45199</c:v>
                </c:pt>
              </c:numCache>
            </c:numRef>
          </c:cat>
          <c:val>
            <c:numRef>
              <c:f>'Table 17 SummaryofEstimatedLoad'!$D$101:$D$105</c:f>
              <c:numCache>
                <c:formatCode>#,##0.00</c:formatCode>
                <c:ptCount val="5"/>
                <c:pt idx="0">
                  <c:v>6.64</c:v>
                </c:pt>
                <c:pt idx="1">
                  <c:v>6.9</c:v>
                </c:pt>
                <c:pt idx="2">
                  <c:v>6.33</c:v>
                </c:pt>
                <c:pt idx="3">
                  <c:v>6.38</c:v>
                </c:pt>
                <c:pt idx="4">
                  <c:v>6.6</c:v>
                </c:pt>
              </c:numCache>
            </c:numRef>
          </c:val>
          <c:smooth val="0"/>
          <c:extLst>
            <c:ext xmlns:c16="http://schemas.microsoft.com/office/drawing/2014/chart" uri="{C3380CC4-5D6E-409C-BE32-E72D297353CC}">
              <c16:uniqueId val="{00000003-B5D2-49B3-A6DB-E4DFE8DAE10B}"/>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231"/>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a:t>
                </a:r>
                <a:r>
                  <a:rPr lang="en-US" baseline="0"/>
                  <a:t>  (kg/d)</a:t>
                </a:r>
                <a:endParaRPr lang="en-US"/>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in val="0"/>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Flow Rate (Liters/min)</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months"/>
      </c:dateAx>
      <c:spPr>
        <a:noFill/>
        <a:ln>
          <a:noFill/>
        </a:ln>
        <a:effectLst/>
      </c:spPr>
    </c:plotArea>
    <c:legend>
      <c:legendPos val="b"/>
      <c:layout>
        <c:manualLayout>
          <c:xMode val="edge"/>
          <c:yMode val="edge"/>
          <c:x val="0.19979015474962816"/>
          <c:y val="9.1375474918782007E-2"/>
          <c:w val="0.62400164483723497"/>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Nelson Tunnel</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SummaryofEstimatedLoad'!$BH$2</c:f>
              <c:strCache>
                <c:ptCount val="1"/>
                <c:pt idx="0">
                  <c:v>Mg (kg/d)</c:v>
                </c:pt>
              </c:strCache>
            </c:strRef>
          </c:tx>
          <c:spPr>
            <a:ln w="15875" cap="rnd">
              <a:solidFill>
                <a:srgbClr val="FF0000"/>
              </a:solidFill>
              <a:round/>
            </a:ln>
            <a:effectLst/>
          </c:spPr>
          <c:marker>
            <c:symbol val="circle"/>
            <c:size val="7"/>
            <c:spPr>
              <a:solidFill>
                <a:srgbClr val="FF0000"/>
              </a:solidFill>
              <a:ln w="9525">
                <a:solidFill>
                  <a:srgbClr val="FF0000"/>
                </a:solidFill>
              </a:ln>
              <a:effectLst/>
            </c:spPr>
          </c:marker>
          <c:cat>
            <c:numRef>
              <c:f>'Table 17 SummaryofEstimatedLoad'!$C$79:$C$88</c:f>
              <c:numCache>
                <c:formatCode>m/d/yyyy</c:formatCode>
                <c:ptCount val="10"/>
                <c:pt idx="0">
                  <c:v>44883</c:v>
                </c:pt>
                <c:pt idx="1">
                  <c:v>45039</c:v>
                </c:pt>
                <c:pt idx="2">
                  <c:v>45076</c:v>
                </c:pt>
                <c:pt idx="3">
                  <c:v>45133</c:v>
                </c:pt>
                <c:pt idx="4">
                  <c:v>45198</c:v>
                </c:pt>
                <c:pt idx="5">
                  <c:v>45420</c:v>
                </c:pt>
                <c:pt idx="6">
                  <c:v>45442</c:v>
                </c:pt>
                <c:pt idx="7">
                  <c:v>45457</c:v>
                </c:pt>
                <c:pt idx="8">
                  <c:v>45470</c:v>
                </c:pt>
                <c:pt idx="9">
                  <c:v>45490</c:v>
                </c:pt>
              </c:numCache>
            </c:numRef>
          </c:cat>
          <c:val>
            <c:numRef>
              <c:f>'Table 17 SummaryofEstimatedLoad'!$BH$79:$BH$88</c:f>
              <c:numCache>
                <c:formatCode>#,##0.00</c:formatCode>
                <c:ptCount val="10"/>
                <c:pt idx="0">
                  <c:v>19.992052391040001</c:v>
                </c:pt>
                <c:pt idx="1">
                  <c:v>18.877869953280001</c:v>
                </c:pt>
                <c:pt idx="2">
                  <c:v>11.364497335440003</c:v>
                </c:pt>
                <c:pt idx="3">
                  <c:v>13.457677649040001</c:v>
                </c:pt>
                <c:pt idx="4">
                  <c:v>10.010471320080001</c:v>
                </c:pt>
                <c:pt idx="5">
                  <c:v>16.312088772000003</c:v>
                </c:pt>
                <c:pt idx="6">
                  <c:v>16.191403844544002</c:v>
                </c:pt>
                <c:pt idx="7">
                  <c:v>17.685738352800001</c:v>
                </c:pt>
                <c:pt idx="8">
                  <c:v>17.067596041440002</c:v>
                </c:pt>
                <c:pt idx="9">
                  <c:v>14.629368035520001</c:v>
                </c:pt>
              </c:numCache>
            </c:numRef>
          </c:val>
          <c:smooth val="0"/>
          <c:extLst>
            <c:ext xmlns:c16="http://schemas.microsoft.com/office/drawing/2014/chart" uri="{C3380CC4-5D6E-409C-BE32-E72D297353CC}">
              <c16:uniqueId val="{00000000-3588-4D35-80E5-60F09DDAC890}"/>
            </c:ext>
          </c:extLst>
        </c:ser>
        <c:ser>
          <c:idx val="1"/>
          <c:order val="1"/>
          <c:tx>
            <c:strRef>
              <c:f>'Table 17 SummaryofEstimatedLoad'!$DG$2</c:f>
              <c:strCache>
                <c:ptCount val="1"/>
                <c:pt idx="0">
                  <c:v>Zn (kg/d)</c:v>
                </c:pt>
              </c:strCache>
            </c:strRef>
          </c:tx>
          <c:spPr>
            <a:ln w="15875" cap="rnd">
              <a:solidFill>
                <a:srgbClr val="92D050"/>
              </a:solidFill>
              <a:round/>
            </a:ln>
            <a:effectLst/>
          </c:spPr>
          <c:marker>
            <c:symbol val="circle"/>
            <c:size val="7"/>
            <c:spPr>
              <a:solidFill>
                <a:srgbClr val="92D050"/>
              </a:solidFill>
              <a:ln w="9525">
                <a:solidFill>
                  <a:srgbClr val="92D050"/>
                </a:solidFill>
              </a:ln>
              <a:effectLst/>
            </c:spPr>
          </c:marker>
          <c:cat>
            <c:numRef>
              <c:f>'Table 17 SummaryofEstimatedLoad'!$C$79:$C$88</c:f>
              <c:numCache>
                <c:formatCode>m/d/yyyy</c:formatCode>
                <c:ptCount val="10"/>
                <c:pt idx="0">
                  <c:v>44883</c:v>
                </c:pt>
                <c:pt idx="1">
                  <c:v>45039</c:v>
                </c:pt>
                <c:pt idx="2">
                  <c:v>45076</c:v>
                </c:pt>
                <c:pt idx="3">
                  <c:v>45133</c:v>
                </c:pt>
                <c:pt idx="4">
                  <c:v>45198</c:v>
                </c:pt>
                <c:pt idx="5">
                  <c:v>45420</c:v>
                </c:pt>
                <c:pt idx="6">
                  <c:v>45442</c:v>
                </c:pt>
                <c:pt idx="7">
                  <c:v>45457</c:v>
                </c:pt>
                <c:pt idx="8">
                  <c:v>45470</c:v>
                </c:pt>
                <c:pt idx="9">
                  <c:v>45490</c:v>
                </c:pt>
              </c:numCache>
            </c:numRef>
          </c:cat>
          <c:val>
            <c:numRef>
              <c:f>'Table 17 SummaryofEstimatedLoad'!$DG$79:$DG$88</c:f>
              <c:numCache>
                <c:formatCode>#,##0.00</c:formatCode>
                <c:ptCount val="10"/>
                <c:pt idx="0">
                  <c:v>64.879868136960013</c:v>
                </c:pt>
                <c:pt idx="1">
                  <c:v>57.359681781120003</c:v>
                </c:pt>
                <c:pt idx="2">
                  <c:v>73.730641249440012</c:v>
                </c:pt>
                <c:pt idx="3">
                  <c:v>55.434937070880004</c:v>
                </c:pt>
                <c:pt idx="4">
                  <c:v>45.845554759200006</c:v>
                </c:pt>
                <c:pt idx="5">
                  <c:v>65.935179878400007</c:v>
                </c:pt>
                <c:pt idx="6">
                  <c:v>72.244156167360003</c:v>
                </c:pt>
                <c:pt idx="7">
                  <c:v>71.086365806400011</c:v>
                </c:pt>
                <c:pt idx="8">
                  <c:v>65.763473680800004</c:v>
                </c:pt>
                <c:pt idx="9">
                  <c:v>49.451384908800001</c:v>
                </c:pt>
              </c:numCache>
            </c:numRef>
          </c:val>
          <c:smooth val="0"/>
          <c:extLst>
            <c:ext xmlns:c16="http://schemas.microsoft.com/office/drawing/2014/chart" uri="{C3380CC4-5D6E-409C-BE32-E72D297353CC}">
              <c16:uniqueId val="{00000001-3588-4D35-80E5-60F09DDAC890}"/>
            </c:ext>
          </c:extLst>
        </c:ser>
        <c:ser>
          <c:idx val="0"/>
          <c:order val="2"/>
          <c:tx>
            <c:strRef>
              <c:f>'Table 17 SummaryofEstimatedLoad'!$BK$2</c:f>
              <c:strCache>
                <c:ptCount val="1"/>
                <c:pt idx="0">
                  <c:v>Mn (kg/d)</c:v>
                </c:pt>
              </c:strCache>
            </c:strRef>
          </c:tx>
          <c:spPr>
            <a:ln w="15875" cap="rnd">
              <a:solidFill>
                <a:srgbClr val="FFC000"/>
              </a:solidFill>
              <a:round/>
            </a:ln>
            <a:effectLst/>
          </c:spPr>
          <c:marker>
            <c:symbol val="circle"/>
            <c:size val="7"/>
            <c:spPr>
              <a:solidFill>
                <a:srgbClr val="FFC000"/>
              </a:solidFill>
              <a:ln w="9525">
                <a:solidFill>
                  <a:srgbClr val="FFC000"/>
                </a:solidFill>
              </a:ln>
              <a:effectLst/>
            </c:spPr>
          </c:marker>
          <c:cat>
            <c:numRef>
              <c:f>'Table 17 SummaryofEstimatedLoad'!$C$79:$C$88</c:f>
              <c:numCache>
                <c:formatCode>m/d/yyyy</c:formatCode>
                <c:ptCount val="10"/>
                <c:pt idx="0">
                  <c:v>44883</c:v>
                </c:pt>
                <c:pt idx="1">
                  <c:v>45039</c:v>
                </c:pt>
                <c:pt idx="2">
                  <c:v>45076</c:v>
                </c:pt>
                <c:pt idx="3">
                  <c:v>45133</c:v>
                </c:pt>
                <c:pt idx="4">
                  <c:v>45198</c:v>
                </c:pt>
                <c:pt idx="5">
                  <c:v>45420</c:v>
                </c:pt>
                <c:pt idx="6">
                  <c:v>45442</c:v>
                </c:pt>
                <c:pt idx="7">
                  <c:v>45457</c:v>
                </c:pt>
                <c:pt idx="8">
                  <c:v>45470</c:v>
                </c:pt>
                <c:pt idx="9">
                  <c:v>45490</c:v>
                </c:pt>
              </c:numCache>
            </c:numRef>
          </c:cat>
          <c:val>
            <c:numRef>
              <c:f>'Table 17 SummaryofEstimatedLoad'!$BK$79:$BK$88</c:f>
              <c:numCache>
                <c:formatCode>#,##0.00</c:formatCode>
                <c:ptCount val="10"/>
                <c:pt idx="0">
                  <c:v>30.176682854400006</c:v>
                </c:pt>
                <c:pt idx="1">
                  <c:v>27.953768969280002</c:v>
                </c:pt>
                <c:pt idx="2">
                  <c:v>19.957166052480002</c:v>
                </c:pt>
                <c:pt idx="3">
                  <c:v>16.4878832124</c:v>
                </c:pt>
                <c:pt idx="4">
                  <c:v>12.41435808648</c:v>
                </c:pt>
                <c:pt idx="5">
                  <c:v>24.897398652</c:v>
                </c:pt>
                <c:pt idx="6">
                  <c:v>23.05278350064</c:v>
                </c:pt>
                <c:pt idx="7">
                  <c:v>25.240811047200005</c:v>
                </c:pt>
                <c:pt idx="8">
                  <c:v>27.816404011200003</c:v>
                </c:pt>
                <c:pt idx="9">
                  <c:v>21.978393292800003</c:v>
                </c:pt>
              </c:numCache>
            </c:numRef>
          </c:val>
          <c:smooth val="0"/>
          <c:extLst>
            <c:ext xmlns:c16="http://schemas.microsoft.com/office/drawing/2014/chart" uri="{C3380CC4-5D6E-409C-BE32-E72D297353CC}">
              <c16:uniqueId val="{00000002-3588-4D35-80E5-60F09DDAC890}"/>
            </c:ext>
          </c:extLst>
        </c:ser>
        <c:ser>
          <c:idx val="4"/>
          <c:order val="3"/>
          <c:tx>
            <c:strRef>
              <c:f>'Table 17 SummaryofEstimatedLoad'!$P$2</c:f>
              <c:strCache>
                <c:ptCount val="1"/>
                <c:pt idx="0">
                  <c:v>Al (kg/d)</c:v>
                </c:pt>
              </c:strCache>
            </c:strRef>
          </c:tx>
          <c:spPr>
            <a:ln w="15875" cap="rnd">
              <a:solidFill>
                <a:sysClr val="window" lastClr="FFFFFF">
                  <a:lumMod val="65000"/>
                </a:sysClr>
              </a:solidFill>
              <a:round/>
            </a:ln>
            <a:effectLst/>
          </c:spPr>
          <c:marker>
            <c:symbol val="circle"/>
            <c:size val="7"/>
            <c:spPr>
              <a:solidFill>
                <a:sysClr val="window" lastClr="FFFFFF">
                  <a:lumMod val="65000"/>
                </a:sysClr>
              </a:solidFill>
              <a:ln w="9525">
                <a:solidFill>
                  <a:sysClr val="window" lastClr="FFFFFF">
                    <a:lumMod val="65000"/>
                  </a:sysClr>
                </a:solidFill>
              </a:ln>
              <a:effectLst/>
            </c:spPr>
          </c:marker>
          <c:cat>
            <c:numRef>
              <c:f>'Table 17 SummaryofEstimatedLoad'!$C$79:$C$88</c:f>
              <c:numCache>
                <c:formatCode>m/d/yyyy</c:formatCode>
                <c:ptCount val="10"/>
                <c:pt idx="0">
                  <c:v>44883</c:v>
                </c:pt>
                <c:pt idx="1">
                  <c:v>45039</c:v>
                </c:pt>
                <c:pt idx="2">
                  <c:v>45076</c:v>
                </c:pt>
                <c:pt idx="3">
                  <c:v>45133</c:v>
                </c:pt>
                <c:pt idx="4">
                  <c:v>45198</c:v>
                </c:pt>
                <c:pt idx="5">
                  <c:v>45420</c:v>
                </c:pt>
                <c:pt idx="6">
                  <c:v>45442</c:v>
                </c:pt>
                <c:pt idx="7">
                  <c:v>45457</c:v>
                </c:pt>
                <c:pt idx="8">
                  <c:v>45470</c:v>
                </c:pt>
                <c:pt idx="9">
                  <c:v>45490</c:v>
                </c:pt>
              </c:numCache>
            </c:numRef>
          </c:cat>
          <c:val>
            <c:numRef>
              <c:f>'Table 17 SummaryofEstimatedLoad'!$P$79:$P$88</c:f>
              <c:numCache>
                <c:formatCode>#,##0.00</c:formatCode>
                <c:ptCount val="10"/>
                <c:pt idx="0">
                  <c:v>0.58090114494720002</c:v>
                </c:pt>
                <c:pt idx="1">
                  <c:v>0.49009854686400001</c:v>
                </c:pt>
                <c:pt idx="2">
                  <c:v>2.5870400438400005</c:v>
                </c:pt>
                <c:pt idx="3">
                  <c:v>1.2726863366112</c:v>
                </c:pt>
                <c:pt idx="4">
                  <c:v>0.599254629624</c:v>
                </c:pt>
                <c:pt idx="5">
                  <c:v>1.1384120900880002</c:v>
                </c:pt>
                <c:pt idx="6">
                  <c:v>3.2673236457600003</c:v>
                </c:pt>
                <c:pt idx="7">
                  <c:v>1.2362846227200002</c:v>
                </c:pt>
                <c:pt idx="8">
                  <c:v>0.98902769817600011</c:v>
                </c:pt>
                <c:pt idx="9">
                  <c:v>0.68510772842400003</c:v>
                </c:pt>
              </c:numCache>
            </c:numRef>
          </c:val>
          <c:smooth val="0"/>
          <c:extLst>
            <c:ext xmlns:c16="http://schemas.microsoft.com/office/drawing/2014/chart" uri="{C3380CC4-5D6E-409C-BE32-E72D297353CC}">
              <c16:uniqueId val="{00000003-3588-4D35-80E5-60F09DDAC890}"/>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4"/>
          <c:tx>
            <c:strRef>
              <c:f>'Table 17 SummaryofEstimatedLoad'!$D$2</c:f>
              <c:strCache>
                <c:ptCount val="1"/>
                <c:pt idx="0">
                  <c:v>pH</c:v>
                </c:pt>
              </c:strCache>
            </c:strRef>
          </c:tx>
          <c:spPr>
            <a:ln w="15875" cap="rnd">
              <a:solidFill>
                <a:srgbClr val="00B0F0"/>
              </a:solidFill>
              <a:prstDash val="dashDot"/>
              <a:round/>
            </a:ln>
            <a:effectLst/>
          </c:spPr>
          <c:marker>
            <c:symbol val="triangle"/>
            <c:size val="7"/>
            <c:spPr>
              <a:solidFill>
                <a:srgbClr val="00B0F0"/>
              </a:solidFill>
              <a:ln w="9525">
                <a:solidFill>
                  <a:srgbClr val="00B0F0"/>
                </a:solidFill>
              </a:ln>
              <a:effectLst/>
            </c:spPr>
          </c:marker>
          <c:cat>
            <c:numRef>
              <c:f>'Table 17 SummaryofEstimatedLoad'!$C$79:$C$88</c:f>
              <c:numCache>
                <c:formatCode>m/d/yyyy</c:formatCode>
                <c:ptCount val="10"/>
                <c:pt idx="0">
                  <c:v>44883</c:v>
                </c:pt>
                <c:pt idx="1">
                  <c:v>45039</c:v>
                </c:pt>
                <c:pt idx="2">
                  <c:v>45076</c:v>
                </c:pt>
                <c:pt idx="3">
                  <c:v>45133</c:v>
                </c:pt>
                <c:pt idx="4">
                  <c:v>45198</c:v>
                </c:pt>
                <c:pt idx="5">
                  <c:v>45420</c:v>
                </c:pt>
                <c:pt idx="6">
                  <c:v>45442</c:v>
                </c:pt>
                <c:pt idx="7">
                  <c:v>45457</c:v>
                </c:pt>
                <c:pt idx="8">
                  <c:v>45470</c:v>
                </c:pt>
                <c:pt idx="9">
                  <c:v>45490</c:v>
                </c:pt>
              </c:numCache>
            </c:numRef>
          </c:cat>
          <c:val>
            <c:numRef>
              <c:f>'Table 17 SummaryofEstimatedLoad'!$D$79:$D$88</c:f>
              <c:numCache>
                <c:formatCode>#,##0.00</c:formatCode>
                <c:ptCount val="10"/>
                <c:pt idx="0">
                  <c:v>5.18</c:v>
                </c:pt>
                <c:pt idx="1">
                  <c:v>4.63</c:v>
                </c:pt>
                <c:pt idx="2">
                  <c:v>5.17</c:v>
                </c:pt>
                <c:pt idx="3">
                  <c:v>4.28</c:v>
                </c:pt>
                <c:pt idx="4">
                  <c:v>4.28</c:v>
                </c:pt>
                <c:pt idx="5">
                  <c:v>4.7300000000000004</c:v>
                </c:pt>
                <c:pt idx="6">
                  <c:v>4.7</c:v>
                </c:pt>
                <c:pt idx="7">
                  <c:v>4.67</c:v>
                </c:pt>
                <c:pt idx="8">
                  <c:v>4.58</c:v>
                </c:pt>
                <c:pt idx="9">
                  <c:v>4.5199999999999996</c:v>
                </c:pt>
              </c:numCache>
            </c:numRef>
          </c:val>
          <c:smooth val="0"/>
          <c:extLst>
            <c:ext xmlns:c16="http://schemas.microsoft.com/office/drawing/2014/chart" uri="{C3380CC4-5D6E-409C-BE32-E72D297353CC}">
              <c16:uniqueId val="{00000004-3588-4D35-80E5-60F09DDAC890}"/>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ax val="7"/>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11655882060030134"/>
          <c:y val="8.6713470256777336E-2"/>
          <c:w val="0.75668282590747149"/>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Gladstone</a:t>
            </a:r>
            <a:r>
              <a:rPr lang="en-US" baseline="0"/>
              <a:t> WTP</a:t>
            </a:r>
            <a:endParaRPr lang="en-US"/>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autoTitleDeleted val="0"/>
    <c:plotArea>
      <c:layout>
        <c:manualLayout>
          <c:layoutTarget val="inner"/>
          <c:xMode val="edge"/>
          <c:yMode val="edge"/>
          <c:x val="0.12087690385091092"/>
          <c:y val="0.15578694271607657"/>
          <c:w val="0.7463346969896919"/>
          <c:h val="0.62313915072730897"/>
        </c:manualLayout>
      </c:layout>
      <c:lineChart>
        <c:grouping val="standard"/>
        <c:varyColors val="0"/>
        <c:ser>
          <c:idx val="3"/>
          <c:order val="0"/>
          <c:tx>
            <c:strRef>
              <c:f>'Table 17 SummaryofEstimatedLoad'!$BH$2</c:f>
              <c:strCache>
                <c:ptCount val="1"/>
                <c:pt idx="0">
                  <c:v>Mg (kg/d)</c:v>
                </c:pt>
              </c:strCache>
            </c:strRef>
          </c:tx>
          <c:spPr>
            <a:ln w="15875" cap="rnd">
              <a:solidFill>
                <a:srgbClr val="FF0000"/>
              </a:solidFill>
              <a:round/>
            </a:ln>
            <a:effectLst/>
          </c:spPr>
          <c:marker>
            <c:symbol val="circle"/>
            <c:size val="7"/>
            <c:spPr>
              <a:solidFill>
                <a:srgbClr val="FF0000"/>
              </a:solidFill>
              <a:ln w="9525">
                <a:solidFill>
                  <a:srgbClr val="FF0000"/>
                </a:solidFill>
              </a:ln>
              <a:effectLst/>
            </c:spPr>
          </c:marker>
          <c:cat>
            <c:numRef>
              <c:f>'Table 17 SummaryofEstimatedLoad'!$C$90:$C$99</c:f>
              <c:numCache>
                <c:formatCode>m/d/yyyy</c:formatCode>
                <c:ptCount val="10"/>
                <c:pt idx="0">
                  <c:v>44883</c:v>
                </c:pt>
                <c:pt idx="1">
                  <c:v>45040</c:v>
                </c:pt>
                <c:pt idx="2">
                  <c:v>45077</c:v>
                </c:pt>
                <c:pt idx="3">
                  <c:v>45134</c:v>
                </c:pt>
                <c:pt idx="4">
                  <c:v>45199</c:v>
                </c:pt>
                <c:pt idx="5">
                  <c:v>45425</c:v>
                </c:pt>
                <c:pt idx="6">
                  <c:v>45442</c:v>
                </c:pt>
                <c:pt idx="7">
                  <c:v>45457</c:v>
                </c:pt>
                <c:pt idx="8">
                  <c:v>45485</c:v>
                </c:pt>
                <c:pt idx="9">
                  <c:v>45492</c:v>
                </c:pt>
              </c:numCache>
            </c:numRef>
          </c:cat>
          <c:val>
            <c:numRef>
              <c:f>'Table 17 SummaryofEstimatedLoad'!$BH$90:$BH$99</c:f>
              <c:numCache>
                <c:formatCode>#,##0.00</c:formatCode>
                <c:ptCount val="10"/>
                <c:pt idx="0">
                  <c:v>36.400623693120004</c:v>
                </c:pt>
                <c:pt idx="1">
                  <c:v>35.856614851200007</c:v>
                </c:pt>
                <c:pt idx="2">
                  <c:v>19.5717810312</c:v>
                </c:pt>
                <c:pt idx="3">
                  <c:v>32.109058951200005</c:v>
                </c:pt>
                <c:pt idx="4">
                  <c:v>44.578199491199996</c:v>
                </c:pt>
                <c:pt idx="5">
                  <c:v>24.202397376000004</c:v>
                </c:pt>
                <c:pt idx="6">
                  <c:v>27.963580752000006</c:v>
                </c:pt>
                <c:pt idx="7">
                  <c:v>32.269863168000001</c:v>
                </c:pt>
                <c:pt idx="8">
                  <c:v>31.345920295200003</c:v>
                </c:pt>
                <c:pt idx="9">
                  <c:v>32.509706745599999</c:v>
                </c:pt>
              </c:numCache>
            </c:numRef>
          </c:val>
          <c:smooth val="0"/>
          <c:extLst>
            <c:ext xmlns:c16="http://schemas.microsoft.com/office/drawing/2014/chart" uri="{C3380CC4-5D6E-409C-BE32-E72D297353CC}">
              <c16:uniqueId val="{00000000-CBDD-4164-ACB9-FE9A367903F8}"/>
            </c:ext>
          </c:extLst>
        </c:ser>
        <c:ser>
          <c:idx val="1"/>
          <c:order val="1"/>
          <c:tx>
            <c:strRef>
              <c:f>'Table 17 SummaryofEstimatedLoad'!$DG$2</c:f>
              <c:strCache>
                <c:ptCount val="1"/>
                <c:pt idx="0">
                  <c:v>Zn (kg/d)</c:v>
                </c:pt>
              </c:strCache>
            </c:strRef>
          </c:tx>
          <c:spPr>
            <a:ln w="28575" cap="rnd">
              <a:solidFill>
                <a:srgbClr val="92D050"/>
              </a:solidFill>
              <a:round/>
            </a:ln>
            <a:effectLst/>
          </c:spPr>
          <c:marker>
            <c:symbol val="circle"/>
            <c:size val="7"/>
            <c:spPr>
              <a:solidFill>
                <a:srgbClr val="92D050"/>
              </a:solidFill>
              <a:ln w="9525">
                <a:solidFill>
                  <a:srgbClr val="92D050"/>
                </a:solidFill>
              </a:ln>
              <a:effectLst/>
            </c:spPr>
          </c:marker>
          <c:cat>
            <c:numRef>
              <c:f>'Table 17 SummaryofEstimatedLoad'!$C$90:$C$99</c:f>
              <c:numCache>
                <c:formatCode>m/d/yyyy</c:formatCode>
                <c:ptCount val="10"/>
                <c:pt idx="0">
                  <c:v>44883</c:v>
                </c:pt>
                <c:pt idx="1">
                  <c:v>45040</c:v>
                </c:pt>
                <c:pt idx="2">
                  <c:v>45077</c:v>
                </c:pt>
                <c:pt idx="3">
                  <c:v>45134</c:v>
                </c:pt>
                <c:pt idx="4">
                  <c:v>45199</c:v>
                </c:pt>
                <c:pt idx="5">
                  <c:v>45425</c:v>
                </c:pt>
                <c:pt idx="6">
                  <c:v>45442</c:v>
                </c:pt>
                <c:pt idx="7">
                  <c:v>45457</c:v>
                </c:pt>
                <c:pt idx="8">
                  <c:v>45485</c:v>
                </c:pt>
                <c:pt idx="9">
                  <c:v>45492</c:v>
                </c:pt>
              </c:numCache>
            </c:numRef>
          </c:cat>
          <c:val>
            <c:numRef>
              <c:f>'Table 17 SummaryofEstimatedLoad'!$DG$90:$DG$99</c:f>
              <c:numCache>
                <c:formatCode>#,##0.00</c:formatCode>
                <c:ptCount val="10"/>
                <c:pt idx="0">
                  <c:v>36.212019425280005</c:v>
                </c:pt>
                <c:pt idx="1">
                  <c:v>26.077538073600003</c:v>
                </c:pt>
                <c:pt idx="2">
                  <c:v>28.595895638399998</c:v>
                </c:pt>
                <c:pt idx="3">
                  <c:v>26.966049508800005</c:v>
                </c:pt>
                <c:pt idx="4">
                  <c:v>53.114450457600007</c:v>
                </c:pt>
                <c:pt idx="5">
                  <c:v>18.315327744000005</c:v>
                </c:pt>
                <c:pt idx="6">
                  <c:v>24.856516224000003</c:v>
                </c:pt>
                <c:pt idx="7">
                  <c:v>33.251041440000009</c:v>
                </c:pt>
                <c:pt idx="8">
                  <c:v>27.012382927200001</c:v>
                </c:pt>
                <c:pt idx="9">
                  <c:v>25.488831110399996</c:v>
                </c:pt>
              </c:numCache>
            </c:numRef>
          </c:val>
          <c:smooth val="0"/>
          <c:extLst>
            <c:ext xmlns:c16="http://schemas.microsoft.com/office/drawing/2014/chart" uri="{C3380CC4-5D6E-409C-BE32-E72D297353CC}">
              <c16:uniqueId val="{00000001-CBDD-4164-ACB9-FE9A367903F8}"/>
            </c:ext>
          </c:extLst>
        </c:ser>
        <c:ser>
          <c:idx val="0"/>
          <c:order val="2"/>
          <c:tx>
            <c:strRef>
              <c:f>'Table 17 SummaryofEstimatedLoad'!$BK$2</c:f>
              <c:strCache>
                <c:ptCount val="1"/>
                <c:pt idx="0">
                  <c:v>Mn (kg/d)</c:v>
                </c:pt>
              </c:strCache>
            </c:strRef>
          </c:tx>
          <c:spPr>
            <a:ln w="15875" cap="rnd">
              <a:solidFill>
                <a:srgbClr val="FFC000"/>
              </a:solidFill>
              <a:round/>
            </a:ln>
            <a:effectLst/>
          </c:spPr>
          <c:marker>
            <c:symbol val="circle"/>
            <c:size val="7"/>
            <c:spPr>
              <a:solidFill>
                <a:srgbClr val="FFC000"/>
              </a:solidFill>
              <a:ln w="9525">
                <a:solidFill>
                  <a:srgbClr val="FFC000"/>
                </a:solidFill>
              </a:ln>
              <a:effectLst/>
            </c:spPr>
          </c:marker>
          <c:cat>
            <c:numRef>
              <c:f>'Table 17 SummaryofEstimatedLoad'!$C$90:$C$99</c:f>
              <c:numCache>
                <c:formatCode>m/d/yyyy</c:formatCode>
                <c:ptCount val="10"/>
                <c:pt idx="0">
                  <c:v>44883</c:v>
                </c:pt>
                <c:pt idx="1">
                  <c:v>45040</c:v>
                </c:pt>
                <c:pt idx="2">
                  <c:v>45077</c:v>
                </c:pt>
                <c:pt idx="3">
                  <c:v>45134</c:v>
                </c:pt>
                <c:pt idx="4">
                  <c:v>45199</c:v>
                </c:pt>
                <c:pt idx="5">
                  <c:v>45425</c:v>
                </c:pt>
                <c:pt idx="6">
                  <c:v>45442</c:v>
                </c:pt>
                <c:pt idx="7">
                  <c:v>45457</c:v>
                </c:pt>
                <c:pt idx="8">
                  <c:v>45485</c:v>
                </c:pt>
                <c:pt idx="9">
                  <c:v>45492</c:v>
                </c:pt>
              </c:numCache>
            </c:numRef>
          </c:cat>
          <c:val>
            <c:numRef>
              <c:f>'Table 17 SummaryofEstimatedLoad'!$BK$90:$BK$99</c:f>
              <c:numCache>
                <c:formatCode>#,##0.00</c:formatCode>
                <c:ptCount val="10"/>
                <c:pt idx="0">
                  <c:v>49.225713906240003</c:v>
                </c:pt>
                <c:pt idx="1">
                  <c:v>48.393892771200008</c:v>
                </c:pt>
                <c:pt idx="2">
                  <c:v>17.673201074880001</c:v>
                </c:pt>
                <c:pt idx="3">
                  <c:v>37.11306813840001</c:v>
                </c:pt>
                <c:pt idx="4">
                  <c:v>71.609660884800007</c:v>
                </c:pt>
                <c:pt idx="5">
                  <c:v>28.617699600000005</c:v>
                </c:pt>
                <c:pt idx="6">
                  <c:v>28.290640176000004</c:v>
                </c:pt>
                <c:pt idx="7">
                  <c:v>23.984357760000005</c:v>
                </c:pt>
                <c:pt idx="8">
                  <c:v>30.912566558400002</c:v>
                </c:pt>
                <c:pt idx="9">
                  <c:v>29.762407583999998</c:v>
                </c:pt>
              </c:numCache>
            </c:numRef>
          </c:val>
          <c:smooth val="0"/>
          <c:extLst>
            <c:ext xmlns:c16="http://schemas.microsoft.com/office/drawing/2014/chart" uri="{C3380CC4-5D6E-409C-BE32-E72D297353CC}">
              <c16:uniqueId val="{00000002-CBDD-4164-ACB9-FE9A367903F8}"/>
            </c:ext>
          </c:extLst>
        </c:ser>
        <c:ser>
          <c:idx val="4"/>
          <c:order val="3"/>
          <c:tx>
            <c:strRef>
              <c:f>'Table 17 SummaryofEstimatedLoad'!$P$2</c:f>
              <c:strCache>
                <c:ptCount val="1"/>
                <c:pt idx="0">
                  <c:v>Al (kg/d)</c:v>
                </c:pt>
              </c:strCache>
            </c:strRef>
          </c:tx>
          <c:spPr>
            <a:ln w="15875" cap="rnd">
              <a:solidFill>
                <a:sysClr val="window" lastClr="FFFFFF">
                  <a:lumMod val="65000"/>
                </a:sysClr>
              </a:solidFill>
              <a:round/>
            </a:ln>
            <a:effectLst/>
          </c:spPr>
          <c:marker>
            <c:symbol val="circle"/>
            <c:size val="7"/>
            <c:spPr>
              <a:solidFill>
                <a:sysClr val="window" lastClr="FFFFFF">
                  <a:lumMod val="65000"/>
                </a:sysClr>
              </a:solidFill>
              <a:ln w="9525">
                <a:solidFill>
                  <a:sysClr val="window" lastClr="FFFFFF">
                    <a:lumMod val="65000"/>
                  </a:sysClr>
                </a:solidFill>
              </a:ln>
              <a:effectLst/>
            </c:spPr>
          </c:marker>
          <c:cat>
            <c:numRef>
              <c:f>'Table 17 SummaryofEstimatedLoad'!$C$90:$C$99</c:f>
              <c:numCache>
                <c:formatCode>m/d/yyyy</c:formatCode>
                <c:ptCount val="10"/>
                <c:pt idx="0">
                  <c:v>44883</c:v>
                </c:pt>
                <c:pt idx="1">
                  <c:v>45040</c:v>
                </c:pt>
                <c:pt idx="2">
                  <c:v>45077</c:v>
                </c:pt>
                <c:pt idx="3">
                  <c:v>45134</c:v>
                </c:pt>
                <c:pt idx="4">
                  <c:v>45199</c:v>
                </c:pt>
                <c:pt idx="5">
                  <c:v>45425</c:v>
                </c:pt>
                <c:pt idx="6">
                  <c:v>45442</c:v>
                </c:pt>
                <c:pt idx="7">
                  <c:v>45457</c:v>
                </c:pt>
                <c:pt idx="8">
                  <c:v>45485</c:v>
                </c:pt>
                <c:pt idx="9">
                  <c:v>45492</c:v>
                </c:pt>
              </c:numCache>
            </c:numRef>
          </c:cat>
          <c:val>
            <c:numRef>
              <c:f>'Table 17 SummaryofEstimatedLoad'!$P$90:$P$99</c:f>
              <c:numCache>
                <c:formatCode>#,##0.00</c:formatCode>
                <c:ptCount val="10"/>
                <c:pt idx="0">
                  <c:v>39.984104782080003</c:v>
                </c:pt>
                <c:pt idx="1">
                  <c:v>22.893069481920005</c:v>
                </c:pt>
                <c:pt idx="2">
                  <c:v>30.705428923200003</c:v>
                </c:pt>
                <c:pt idx="3">
                  <c:v>44.202081153600005</c:v>
                </c:pt>
                <c:pt idx="4">
                  <c:v>52.403096210400008</c:v>
                </c:pt>
                <c:pt idx="5">
                  <c:v>15.306381043200002</c:v>
                </c:pt>
                <c:pt idx="6">
                  <c:v>34.668298944</c:v>
                </c:pt>
                <c:pt idx="7">
                  <c:v>50.258131488000004</c:v>
                </c:pt>
                <c:pt idx="8">
                  <c:v>42.035312469600001</c:v>
                </c:pt>
                <c:pt idx="9">
                  <c:v>41.209487424000002</c:v>
                </c:pt>
              </c:numCache>
            </c:numRef>
          </c:val>
          <c:smooth val="0"/>
          <c:extLst>
            <c:ext xmlns:c16="http://schemas.microsoft.com/office/drawing/2014/chart" uri="{C3380CC4-5D6E-409C-BE32-E72D297353CC}">
              <c16:uniqueId val="{00000003-CBDD-4164-ACB9-FE9A367903F8}"/>
            </c:ext>
          </c:extLst>
        </c:ser>
        <c:dLbls>
          <c:showLegendKey val="0"/>
          <c:showVal val="0"/>
          <c:showCatName val="0"/>
          <c:showSerName val="0"/>
          <c:showPercent val="0"/>
          <c:showBubbleSize val="0"/>
        </c:dLbls>
        <c:marker val="1"/>
        <c:smooth val="0"/>
        <c:axId val="1377346592"/>
        <c:axId val="1377353312"/>
      </c:lineChart>
      <c:lineChart>
        <c:grouping val="standard"/>
        <c:varyColors val="0"/>
        <c:ser>
          <c:idx val="2"/>
          <c:order val="4"/>
          <c:tx>
            <c:strRef>
              <c:f>'Table 17 SummaryofEstimatedLoad'!$D$2</c:f>
              <c:strCache>
                <c:ptCount val="1"/>
                <c:pt idx="0">
                  <c:v>pH</c:v>
                </c:pt>
              </c:strCache>
            </c:strRef>
          </c:tx>
          <c:spPr>
            <a:ln w="15875" cap="rnd">
              <a:solidFill>
                <a:srgbClr val="00B0F0"/>
              </a:solidFill>
              <a:prstDash val="dashDot"/>
              <a:round/>
            </a:ln>
            <a:effectLst/>
          </c:spPr>
          <c:marker>
            <c:symbol val="triangle"/>
            <c:size val="6"/>
            <c:spPr>
              <a:solidFill>
                <a:schemeClr val="accent1">
                  <a:lumMod val="60000"/>
                  <a:lumOff val="40000"/>
                </a:schemeClr>
              </a:solidFill>
              <a:ln w="9525">
                <a:solidFill>
                  <a:schemeClr val="accent1">
                    <a:lumMod val="60000"/>
                    <a:lumOff val="40000"/>
                  </a:schemeClr>
                </a:solidFill>
              </a:ln>
              <a:effectLst/>
            </c:spPr>
          </c:marker>
          <c:cat>
            <c:numRef>
              <c:f>'Table 17 SummaryofEstimatedLoad'!$C$90:$C$99</c:f>
              <c:numCache>
                <c:formatCode>m/d/yyyy</c:formatCode>
                <c:ptCount val="10"/>
                <c:pt idx="0">
                  <c:v>44883</c:v>
                </c:pt>
                <c:pt idx="1">
                  <c:v>45040</c:v>
                </c:pt>
                <c:pt idx="2">
                  <c:v>45077</c:v>
                </c:pt>
                <c:pt idx="3">
                  <c:v>45134</c:v>
                </c:pt>
                <c:pt idx="4">
                  <c:v>45199</c:v>
                </c:pt>
                <c:pt idx="5">
                  <c:v>45425</c:v>
                </c:pt>
                <c:pt idx="6">
                  <c:v>45442</c:v>
                </c:pt>
                <c:pt idx="7">
                  <c:v>45457</c:v>
                </c:pt>
                <c:pt idx="8">
                  <c:v>45485</c:v>
                </c:pt>
                <c:pt idx="9">
                  <c:v>45492</c:v>
                </c:pt>
              </c:numCache>
            </c:numRef>
          </c:cat>
          <c:val>
            <c:numRef>
              <c:f>'Table 17 SummaryofEstimatedLoad'!$D$90:$D$99</c:f>
              <c:numCache>
                <c:formatCode>#,##0.00</c:formatCode>
                <c:ptCount val="10"/>
                <c:pt idx="0">
                  <c:v>3.67</c:v>
                </c:pt>
                <c:pt idx="1">
                  <c:v>5.2</c:v>
                </c:pt>
                <c:pt idx="2">
                  <c:v>2.8</c:v>
                </c:pt>
                <c:pt idx="3">
                  <c:v>3.04</c:v>
                </c:pt>
                <c:pt idx="4">
                  <c:v>3.44</c:v>
                </c:pt>
                <c:pt idx="5">
                  <c:v>5.5</c:v>
                </c:pt>
                <c:pt idx="6">
                  <c:v>3</c:v>
                </c:pt>
                <c:pt idx="7">
                  <c:v>2.76</c:v>
                </c:pt>
                <c:pt idx="8">
                  <c:v>3</c:v>
                </c:pt>
                <c:pt idx="9">
                  <c:v>3.2</c:v>
                </c:pt>
              </c:numCache>
            </c:numRef>
          </c:val>
          <c:smooth val="0"/>
          <c:extLst>
            <c:ext xmlns:c16="http://schemas.microsoft.com/office/drawing/2014/chart" uri="{C3380CC4-5D6E-409C-BE32-E72D297353CC}">
              <c16:uniqueId val="{00000004-CBDD-4164-ACB9-FE9A367903F8}"/>
            </c:ext>
          </c:extLst>
        </c:ser>
        <c:dLbls>
          <c:showLegendKey val="0"/>
          <c:showVal val="0"/>
          <c:showCatName val="0"/>
          <c:showSerName val="0"/>
          <c:showPercent val="0"/>
          <c:showBubbleSize val="0"/>
        </c:dLbls>
        <c:marker val="1"/>
        <c:smooth val="0"/>
        <c:axId val="1377371552"/>
        <c:axId val="1377345632"/>
      </c:lineChart>
      <c:dateAx>
        <c:axId val="1377346592"/>
        <c:scaling>
          <c:orientation val="minMax"/>
          <c:max val="45505"/>
          <c:min val="4483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Date</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53312"/>
        <c:crosses val="autoZero"/>
        <c:auto val="1"/>
        <c:lblOffset val="100"/>
        <c:baseTimeUnit val="days"/>
        <c:majorUnit val="2"/>
        <c:majorTimeUnit val="months"/>
      </c:dateAx>
      <c:valAx>
        <c:axId val="137735331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Load (kg/d)</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46592"/>
        <c:crosses val="autoZero"/>
        <c:crossBetween val="between"/>
      </c:valAx>
      <c:valAx>
        <c:axId val="1377345632"/>
        <c:scaling>
          <c:orientation val="minMax"/>
          <c:max val="7"/>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r>
                  <a:rPr lang="en-US"/>
                  <a:t>pH</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1377371552"/>
        <c:crosses val="max"/>
        <c:crossBetween val="between"/>
      </c:valAx>
      <c:dateAx>
        <c:axId val="1377371552"/>
        <c:scaling>
          <c:orientation val="minMax"/>
        </c:scaling>
        <c:delete val="1"/>
        <c:axPos val="b"/>
        <c:numFmt formatCode="m/d/yyyy" sourceLinked="1"/>
        <c:majorTickMark val="out"/>
        <c:minorTickMark val="none"/>
        <c:tickLblPos val="nextTo"/>
        <c:crossAx val="1377345632"/>
        <c:crosses val="autoZero"/>
        <c:auto val="1"/>
        <c:lblOffset val="100"/>
        <c:baseTimeUnit val="days"/>
      </c:dateAx>
      <c:spPr>
        <a:noFill/>
        <a:ln>
          <a:noFill/>
        </a:ln>
        <a:effectLst/>
      </c:spPr>
    </c:plotArea>
    <c:legend>
      <c:legendPos val="b"/>
      <c:layout>
        <c:manualLayout>
          <c:xMode val="edge"/>
          <c:yMode val="edge"/>
          <c:x val="0.1555356721320364"/>
          <c:y val="8.205146559477268E-2"/>
          <c:w val="0.68059172693287717"/>
          <c:h val="4.7793807242626142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b="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78</xdr:col>
      <xdr:colOff>228599</xdr:colOff>
      <xdr:row>114</xdr:row>
      <xdr:rowOff>85725</xdr:rowOff>
    </xdr:from>
    <xdr:to>
      <xdr:col>89</xdr:col>
      <xdr:colOff>466724</xdr:colOff>
      <xdr:row>137</xdr:row>
      <xdr:rowOff>133350</xdr:rowOff>
    </xdr:to>
    <xdr:graphicFrame macro="">
      <xdr:nvGraphicFramePr>
        <xdr:cNvPr id="2" name="Chart 1">
          <a:extLst>
            <a:ext uri="{FF2B5EF4-FFF2-40B4-BE49-F238E27FC236}">
              <a16:creationId xmlns:a16="http://schemas.microsoft.com/office/drawing/2014/main" id="{CC5305CC-BB4A-4C65-8C51-95DBCED134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78</xdr:col>
      <xdr:colOff>219075</xdr:colOff>
      <xdr:row>137</xdr:row>
      <xdr:rowOff>47625</xdr:rowOff>
    </xdr:from>
    <xdr:to>
      <xdr:col>89</xdr:col>
      <xdr:colOff>457200</xdr:colOff>
      <xdr:row>164</xdr:row>
      <xdr:rowOff>95250</xdr:rowOff>
    </xdr:to>
    <xdr:graphicFrame macro="">
      <xdr:nvGraphicFramePr>
        <xdr:cNvPr id="3" name="Chart 2">
          <a:extLst>
            <a:ext uri="{FF2B5EF4-FFF2-40B4-BE49-F238E27FC236}">
              <a16:creationId xmlns:a16="http://schemas.microsoft.com/office/drawing/2014/main" id="{CB510883-54F3-4126-88E1-63C6A6A96F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112</xdr:col>
      <xdr:colOff>400050</xdr:colOff>
      <xdr:row>114</xdr:row>
      <xdr:rowOff>57150</xdr:rowOff>
    </xdr:from>
    <xdr:to>
      <xdr:col>123</xdr:col>
      <xdr:colOff>638175</xdr:colOff>
      <xdr:row>137</xdr:row>
      <xdr:rowOff>104775</xdr:rowOff>
    </xdr:to>
    <xdr:graphicFrame macro="">
      <xdr:nvGraphicFramePr>
        <xdr:cNvPr id="7" name="Chart 6">
          <a:extLst>
            <a:ext uri="{FF2B5EF4-FFF2-40B4-BE49-F238E27FC236}">
              <a16:creationId xmlns:a16="http://schemas.microsoft.com/office/drawing/2014/main" id="{D76F67FA-9695-4C6B-95A3-D777473C89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112</xdr:col>
      <xdr:colOff>400050</xdr:colOff>
      <xdr:row>137</xdr:row>
      <xdr:rowOff>28575</xdr:rowOff>
    </xdr:from>
    <xdr:to>
      <xdr:col>123</xdr:col>
      <xdr:colOff>638175</xdr:colOff>
      <xdr:row>164</xdr:row>
      <xdr:rowOff>76200</xdr:rowOff>
    </xdr:to>
    <xdr:graphicFrame macro="">
      <xdr:nvGraphicFramePr>
        <xdr:cNvPr id="8" name="Chart 7">
          <a:extLst>
            <a:ext uri="{FF2B5EF4-FFF2-40B4-BE49-F238E27FC236}">
              <a16:creationId xmlns:a16="http://schemas.microsoft.com/office/drawing/2014/main" id="{46317B7C-36A3-4419-8595-980E16BCD5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112</xdr:col>
      <xdr:colOff>438150</xdr:colOff>
      <xdr:row>163</xdr:row>
      <xdr:rowOff>161925</xdr:rowOff>
    </xdr:from>
    <xdr:to>
      <xdr:col>123</xdr:col>
      <xdr:colOff>676275</xdr:colOff>
      <xdr:row>191</xdr:row>
      <xdr:rowOff>9525</xdr:rowOff>
    </xdr:to>
    <xdr:graphicFrame macro="">
      <xdr:nvGraphicFramePr>
        <xdr:cNvPr id="9" name="Chart 8">
          <a:extLst>
            <a:ext uri="{FF2B5EF4-FFF2-40B4-BE49-F238E27FC236}">
              <a16:creationId xmlns:a16="http://schemas.microsoft.com/office/drawing/2014/main" id="{F364982D-A167-4460-BF1B-C21682D32A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112</xdr:col>
      <xdr:colOff>476250</xdr:colOff>
      <xdr:row>190</xdr:row>
      <xdr:rowOff>190500</xdr:rowOff>
    </xdr:from>
    <xdr:to>
      <xdr:col>124</xdr:col>
      <xdr:colOff>28575</xdr:colOff>
      <xdr:row>218</xdr:row>
      <xdr:rowOff>38100</xdr:rowOff>
    </xdr:to>
    <xdr:graphicFrame macro="">
      <xdr:nvGraphicFramePr>
        <xdr:cNvPr id="10" name="Chart 9">
          <a:extLst>
            <a:ext uri="{FF2B5EF4-FFF2-40B4-BE49-F238E27FC236}">
              <a16:creationId xmlns:a16="http://schemas.microsoft.com/office/drawing/2014/main" id="{B7F7FBE3-B45C-4589-98E4-5047FD69BA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78</xdr:col>
      <xdr:colOff>200025</xdr:colOff>
      <xdr:row>164</xdr:row>
      <xdr:rowOff>38100</xdr:rowOff>
    </xdr:from>
    <xdr:to>
      <xdr:col>89</xdr:col>
      <xdr:colOff>438150</xdr:colOff>
      <xdr:row>191</xdr:row>
      <xdr:rowOff>85725</xdr:rowOff>
    </xdr:to>
    <xdr:graphicFrame macro="">
      <xdr:nvGraphicFramePr>
        <xdr:cNvPr id="11" name="Chart 10">
          <a:extLst>
            <a:ext uri="{FF2B5EF4-FFF2-40B4-BE49-F238E27FC236}">
              <a16:creationId xmlns:a16="http://schemas.microsoft.com/office/drawing/2014/main" id="{C26B890E-23D7-43C6-AEA5-C66D80F397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125</xdr:col>
      <xdr:colOff>381000</xdr:colOff>
      <xdr:row>114</xdr:row>
      <xdr:rowOff>28575</xdr:rowOff>
    </xdr:from>
    <xdr:to>
      <xdr:col>136</xdr:col>
      <xdr:colOff>619125</xdr:colOff>
      <xdr:row>137</xdr:row>
      <xdr:rowOff>76200</xdr:rowOff>
    </xdr:to>
    <xdr:graphicFrame macro="">
      <xdr:nvGraphicFramePr>
        <xdr:cNvPr id="12" name="Chart 11">
          <a:extLst>
            <a:ext uri="{FF2B5EF4-FFF2-40B4-BE49-F238E27FC236}">
              <a16:creationId xmlns:a16="http://schemas.microsoft.com/office/drawing/2014/main" id="{E7D59A0D-1AAA-4065-BC45-165AC84043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125</xdr:col>
      <xdr:colOff>390525</xdr:colOff>
      <xdr:row>136</xdr:row>
      <xdr:rowOff>133350</xdr:rowOff>
    </xdr:from>
    <xdr:to>
      <xdr:col>136</xdr:col>
      <xdr:colOff>666751</xdr:colOff>
      <xdr:row>163</xdr:row>
      <xdr:rowOff>180975</xdr:rowOff>
    </xdr:to>
    <xdr:graphicFrame macro="">
      <xdr:nvGraphicFramePr>
        <xdr:cNvPr id="13" name="Chart 12">
          <a:extLst>
            <a:ext uri="{FF2B5EF4-FFF2-40B4-BE49-F238E27FC236}">
              <a16:creationId xmlns:a16="http://schemas.microsoft.com/office/drawing/2014/main" id="{211C0198-38F9-41D0-98AF-B59775A706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125</xdr:col>
      <xdr:colOff>390525</xdr:colOff>
      <xdr:row>163</xdr:row>
      <xdr:rowOff>133350</xdr:rowOff>
    </xdr:from>
    <xdr:to>
      <xdr:col>136</xdr:col>
      <xdr:colOff>628650</xdr:colOff>
      <xdr:row>190</xdr:row>
      <xdr:rowOff>180975</xdr:rowOff>
    </xdr:to>
    <xdr:graphicFrame macro="">
      <xdr:nvGraphicFramePr>
        <xdr:cNvPr id="14" name="Chart 13">
          <a:extLst>
            <a:ext uri="{FF2B5EF4-FFF2-40B4-BE49-F238E27FC236}">
              <a16:creationId xmlns:a16="http://schemas.microsoft.com/office/drawing/2014/main" id="{751BF751-2931-4FCC-A6D3-380CC32317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125</xdr:col>
      <xdr:colOff>390525</xdr:colOff>
      <xdr:row>190</xdr:row>
      <xdr:rowOff>104775</xdr:rowOff>
    </xdr:from>
    <xdr:to>
      <xdr:col>137</xdr:col>
      <xdr:colOff>38100</xdr:colOff>
      <xdr:row>217</xdr:row>
      <xdr:rowOff>152400</xdr:rowOff>
    </xdr:to>
    <xdr:graphicFrame macro="">
      <xdr:nvGraphicFramePr>
        <xdr:cNvPr id="15" name="Chart 14">
          <a:extLst>
            <a:ext uri="{FF2B5EF4-FFF2-40B4-BE49-F238E27FC236}">
              <a16:creationId xmlns:a16="http://schemas.microsoft.com/office/drawing/2014/main" id="{3EB23549-5431-4888-9C54-FE9495D517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136</xdr:col>
      <xdr:colOff>381000</xdr:colOff>
      <xdr:row>114</xdr:row>
      <xdr:rowOff>0</xdr:rowOff>
    </xdr:from>
    <xdr:to>
      <xdr:col>147</xdr:col>
      <xdr:colOff>619125</xdr:colOff>
      <xdr:row>137</xdr:row>
      <xdr:rowOff>47625</xdr:rowOff>
    </xdr:to>
    <xdr:graphicFrame macro="">
      <xdr:nvGraphicFramePr>
        <xdr:cNvPr id="16" name="Chart 15">
          <a:extLst>
            <a:ext uri="{FF2B5EF4-FFF2-40B4-BE49-F238E27FC236}">
              <a16:creationId xmlns:a16="http://schemas.microsoft.com/office/drawing/2014/main" id="{26C4540D-9BB3-4672-9256-942D16CA83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136</xdr:col>
      <xdr:colOff>514350</xdr:colOff>
      <xdr:row>136</xdr:row>
      <xdr:rowOff>123825</xdr:rowOff>
    </xdr:from>
    <xdr:to>
      <xdr:col>148</xdr:col>
      <xdr:colOff>66675</xdr:colOff>
      <xdr:row>163</xdr:row>
      <xdr:rowOff>171450</xdr:rowOff>
    </xdr:to>
    <xdr:graphicFrame macro="">
      <xdr:nvGraphicFramePr>
        <xdr:cNvPr id="17" name="Chart 16">
          <a:extLst>
            <a:ext uri="{FF2B5EF4-FFF2-40B4-BE49-F238E27FC236}">
              <a16:creationId xmlns:a16="http://schemas.microsoft.com/office/drawing/2014/main" id="{377D8EA4-576A-4EA0-B7D8-E2E76220DF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136</xdr:col>
      <xdr:colOff>533400</xdr:colOff>
      <xdr:row>163</xdr:row>
      <xdr:rowOff>161925</xdr:rowOff>
    </xdr:from>
    <xdr:to>
      <xdr:col>148</xdr:col>
      <xdr:colOff>85725</xdr:colOff>
      <xdr:row>191</xdr:row>
      <xdr:rowOff>9525</xdr:rowOff>
    </xdr:to>
    <xdr:graphicFrame macro="">
      <xdr:nvGraphicFramePr>
        <xdr:cNvPr id="18" name="Chart 17">
          <a:extLst>
            <a:ext uri="{FF2B5EF4-FFF2-40B4-BE49-F238E27FC236}">
              <a16:creationId xmlns:a16="http://schemas.microsoft.com/office/drawing/2014/main" id="{1E3DEE21-5D9D-44AD-9BD5-1721198B1F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136</xdr:col>
      <xdr:colOff>609600</xdr:colOff>
      <xdr:row>190</xdr:row>
      <xdr:rowOff>133350</xdr:rowOff>
    </xdr:from>
    <xdr:to>
      <xdr:col>148</xdr:col>
      <xdr:colOff>161925</xdr:colOff>
      <xdr:row>217</xdr:row>
      <xdr:rowOff>180975</xdr:rowOff>
    </xdr:to>
    <xdr:graphicFrame macro="">
      <xdr:nvGraphicFramePr>
        <xdr:cNvPr id="19" name="Chart 18">
          <a:extLst>
            <a:ext uri="{FF2B5EF4-FFF2-40B4-BE49-F238E27FC236}">
              <a16:creationId xmlns:a16="http://schemas.microsoft.com/office/drawing/2014/main" id="{02AEAF80-8394-4E3A-A47E-96E22A192B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22B01-9D4D-4EB2-89AB-969210E86584}">
  <dimension ref="A1:A4"/>
  <sheetViews>
    <sheetView tabSelected="1" workbookViewId="0">
      <selection activeCell="D7" sqref="D7"/>
    </sheetView>
  </sheetViews>
  <sheetFormatPr defaultRowHeight="15.75" x14ac:dyDescent="0.25"/>
  <sheetData>
    <row r="1" spans="1:1" x14ac:dyDescent="0.25">
      <c r="A1" t="s">
        <v>386</v>
      </c>
    </row>
    <row r="2" spans="1:1" x14ac:dyDescent="0.25">
      <c r="A2" t="s">
        <v>385</v>
      </c>
    </row>
    <row r="4" spans="1:1" x14ac:dyDescent="0.25">
      <c r="A4" t="s">
        <v>541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D7A82-3847-420A-BA98-278A8AE92984}">
  <sheetPr>
    <pageSetUpPr fitToPage="1"/>
  </sheetPr>
  <dimension ref="A1:K163"/>
  <sheetViews>
    <sheetView workbookViewId="0">
      <selection activeCell="D15" sqref="D15"/>
    </sheetView>
  </sheetViews>
  <sheetFormatPr defaultRowHeight="15.75" x14ac:dyDescent="0.25"/>
  <cols>
    <col min="1" max="1" width="25.25" style="2" customWidth="1"/>
    <col min="2" max="2" width="10.25" style="2" customWidth="1"/>
    <col min="3" max="3" width="11.25" style="2" customWidth="1"/>
    <col min="4" max="4" width="10.25" style="2" customWidth="1"/>
    <col min="5" max="5" width="9.75" style="2" customWidth="1"/>
    <col min="6" max="7" width="10.375" style="2" customWidth="1"/>
    <col min="8" max="8" width="11" style="2" customWidth="1"/>
    <col min="9" max="9" width="10.875" style="2" customWidth="1"/>
    <col min="10" max="10" width="10.75" style="2" customWidth="1"/>
    <col min="11" max="11" width="11.625" style="2" customWidth="1"/>
    <col min="12" max="16384" width="9" style="2"/>
  </cols>
  <sheetData>
    <row r="1" spans="1:11" s="3" customFormat="1" x14ac:dyDescent="0.25">
      <c r="A1" s="1" t="s">
        <v>294</v>
      </c>
      <c r="B1" s="2"/>
      <c r="C1" s="2"/>
      <c r="D1" s="2"/>
      <c r="E1" s="2"/>
      <c r="F1" s="2"/>
      <c r="G1" s="2"/>
      <c r="H1" s="2"/>
      <c r="I1" s="2"/>
      <c r="J1" s="2"/>
      <c r="K1" s="2"/>
    </row>
    <row r="2" spans="1:11" s="3" customFormat="1" ht="10.5" customHeight="1" x14ac:dyDescent="0.25">
      <c r="A2" s="4"/>
      <c r="B2" s="2"/>
      <c r="C2" s="2"/>
      <c r="D2" s="2"/>
      <c r="E2" s="2"/>
      <c r="F2" s="2"/>
      <c r="G2" s="2"/>
      <c r="H2" s="2"/>
      <c r="I2" s="2"/>
      <c r="J2" s="2"/>
      <c r="K2" s="2"/>
    </row>
    <row r="3" spans="1:11" ht="31.5" x14ac:dyDescent="0.25">
      <c r="A3" s="5" t="s">
        <v>1</v>
      </c>
      <c r="B3" s="6" t="s">
        <v>295</v>
      </c>
      <c r="C3" s="6" t="s">
        <v>296</v>
      </c>
      <c r="D3" s="6" t="s">
        <v>297</v>
      </c>
      <c r="E3" s="6" t="s">
        <v>298</v>
      </c>
      <c r="F3" s="6" t="s">
        <v>299</v>
      </c>
      <c r="G3" s="6" t="s">
        <v>300</v>
      </c>
      <c r="H3" s="6" t="s">
        <v>301</v>
      </c>
      <c r="I3" s="6" t="s">
        <v>302</v>
      </c>
      <c r="J3" s="6" t="s">
        <v>303</v>
      </c>
      <c r="K3" s="7" t="s">
        <v>304</v>
      </c>
    </row>
    <row r="4" spans="1:11" x14ac:dyDescent="0.25">
      <c r="A4" s="8" t="s">
        <v>12</v>
      </c>
      <c r="B4" s="9">
        <v>44866</v>
      </c>
      <c r="C4" s="9">
        <v>45036</v>
      </c>
      <c r="D4" s="9">
        <v>45071</v>
      </c>
      <c r="E4" s="9">
        <v>45140</v>
      </c>
      <c r="F4" s="9">
        <v>45198</v>
      </c>
      <c r="G4" s="9">
        <v>45425</v>
      </c>
      <c r="H4" s="9">
        <v>45442</v>
      </c>
      <c r="I4" s="9">
        <v>45456</v>
      </c>
      <c r="J4" s="9">
        <v>45474</v>
      </c>
      <c r="K4" s="10">
        <v>45498</v>
      </c>
    </row>
    <row r="5" spans="1:11" x14ac:dyDescent="0.25">
      <c r="A5" s="8" t="s">
        <v>13</v>
      </c>
      <c r="B5" s="11">
        <v>4.42</v>
      </c>
      <c r="C5" s="11">
        <v>4.87</v>
      </c>
      <c r="D5" s="11">
        <v>4.9400000000000004</v>
      </c>
      <c r="E5" s="11">
        <v>4.84</v>
      </c>
      <c r="F5" s="11">
        <v>5.46</v>
      </c>
      <c r="G5" s="11">
        <v>5.12</v>
      </c>
      <c r="H5" s="11">
        <v>5.08</v>
      </c>
      <c r="I5" s="11">
        <v>4.8899999999999997</v>
      </c>
      <c r="J5" s="11">
        <v>4.7</v>
      </c>
      <c r="K5" s="12">
        <v>4.84</v>
      </c>
    </row>
    <row r="6" spans="1:11" ht="18" x14ac:dyDescent="0.25">
      <c r="A6" s="8" t="s">
        <v>14</v>
      </c>
      <c r="B6" s="11" t="s">
        <v>15</v>
      </c>
      <c r="C6" s="11">
        <v>13.7</v>
      </c>
      <c r="D6" s="11">
        <v>14.6</v>
      </c>
      <c r="E6" s="11">
        <v>16.399999999999999</v>
      </c>
      <c r="F6" s="11" t="s">
        <v>15</v>
      </c>
      <c r="G6" s="11">
        <v>12.1</v>
      </c>
      <c r="H6" s="11">
        <v>8.3000000000000007</v>
      </c>
      <c r="I6" s="11">
        <v>15</v>
      </c>
      <c r="J6" s="11">
        <v>14.9</v>
      </c>
      <c r="K6" s="12">
        <v>15.6</v>
      </c>
    </row>
    <row r="7" spans="1:11" x14ac:dyDescent="0.25">
      <c r="A7" s="8" t="s">
        <v>16</v>
      </c>
      <c r="B7" s="11">
        <v>7.15</v>
      </c>
      <c r="C7" s="11">
        <v>7.78</v>
      </c>
      <c r="D7" s="11">
        <v>7.54</v>
      </c>
      <c r="E7" s="11">
        <v>7.6</v>
      </c>
      <c r="F7" s="11">
        <v>6.79</v>
      </c>
      <c r="G7" s="11">
        <v>7.59</v>
      </c>
      <c r="H7" s="11">
        <v>7.18</v>
      </c>
      <c r="I7" s="11">
        <v>7.44</v>
      </c>
      <c r="J7" s="11">
        <v>7.84</v>
      </c>
      <c r="K7" s="12">
        <v>7.48</v>
      </c>
    </row>
    <row r="8" spans="1:11" x14ac:dyDescent="0.25">
      <c r="A8" s="8" t="s">
        <v>17</v>
      </c>
      <c r="B8" s="13">
        <v>2036</v>
      </c>
      <c r="C8" s="13">
        <v>1955</v>
      </c>
      <c r="D8" s="13">
        <v>2057</v>
      </c>
      <c r="E8" s="13">
        <v>1940</v>
      </c>
      <c r="F8" s="13">
        <v>2420</v>
      </c>
      <c r="G8" s="13">
        <v>2063</v>
      </c>
      <c r="H8" s="13">
        <v>2050</v>
      </c>
      <c r="I8" s="13">
        <v>2094</v>
      </c>
      <c r="J8" s="13">
        <v>1616</v>
      </c>
      <c r="K8" s="14">
        <v>2290</v>
      </c>
    </row>
    <row r="9" spans="1:11" x14ac:dyDescent="0.25">
      <c r="A9" s="8" t="s">
        <v>18</v>
      </c>
      <c r="B9" s="11">
        <v>140</v>
      </c>
      <c r="C9" s="11">
        <v>135</v>
      </c>
      <c r="D9" s="11">
        <v>140</v>
      </c>
      <c r="E9" s="11">
        <v>152</v>
      </c>
      <c r="F9" s="11">
        <v>167</v>
      </c>
      <c r="G9" s="11">
        <v>139.9</v>
      </c>
      <c r="H9" s="11">
        <v>180</v>
      </c>
      <c r="I9" s="11">
        <v>160</v>
      </c>
      <c r="J9" s="11">
        <v>160</v>
      </c>
      <c r="K9" s="12">
        <v>177.67</v>
      </c>
    </row>
    <row r="10" spans="1:11" x14ac:dyDescent="0.25">
      <c r="A10" s="8" t="s">
        <v>19</v>
      </c>
      <c r="B10" s="13">
        <f>B9*3.78541</f>
        <v>529.95740000000001</v>
      </c>
      <c r="C10" s="13">
        <f t="shared" ref="C10:K10" si="0">C9*3.78541</f>
        <v>511.03035</v>
      </c>
      <c r="D10" s="13">
        <f t="shared" si="0"/>
        <v>529.95740000000001</v>
      </c>
      <c r="E10" s="13">
        <f t="shared" si="0"/>
        <v>575.38232000000005</v>
      </c>
      <c r="F10" s="13">
        <f t="shared" si="0"/>
        <v>632.16347000000007</v>
      </c>
      <c r="G10" s="13">
        <f t="shared" si="0"/>
        <v>529.57885900000008</v>
      </c>
      <c r="H10" s="13">
        <f t="shared" si="0"/>
        <v>681.37380000000007</v>
      </c>
      <c r="I10" s="13">
        <f t="shared" si="0"/>
        <v>605.66560000000004</v>
      </c>
      <c r="J10" s="13">
        <f t="shared" si="0"/>
        <v>605.66560000000004</v>
      </c>
      <c r="K10" s="14">
        <f t="shared" si="0"/>
        <v>672.55379470000003</v>
      </c>
    </row>
    <row r="11" spans="1:11" ht="18.75" x14ac:dyDescent="0.25">
      <c r="A11" s="8" t="s">
        <v>20</v>
      </c>
      <c r="B11" s="11" t="s">
        <v>25</v>
      </c>
      <c r="C11" s="11" t="s">
        <v>22</v>
      </c>
      <c r="D11" s="11" t="s">
        <v>22</v>
      </c>
      <c r="E11" s="11" t="s">
        <v>22</v>
      </c>
      <c r="F11" s="11" t="s">
        <v>22</v>
      </c>
      <c r="G11" s="11" t="s">
        <v>25</v>
      </c>
      <c r="H11" s="11" t="s">
        <v>260</v>
      </c>
      <c r="I11" s="11" t="s">
        <v>26</v>
      </c>
      <c r="J11" s="11" t="s">
        <v>26</v>
      </c>
      <c r="K11" s="12" t="s">
        <v>141</v>
      </c>
    </row>
    <row r="12" spans="1:11" x14ac:dyDescent="0.25">
      <c r="A12" s="8" t="s">
        <v>27</v>
      </c>
      <c r="B12" s="11" t="s">
        <v>28</v>
      </c>
      <c r="C12" s="11" t="s">
        <v>28</v>
      </c>
      <c r="D12" s="11" t="s">
        <v>28</v>
      </c>
      <c r="E12" s="11" t="s">
        <v>28</v>
      </c>
      <c r="F12" s="11" t="s">
        <v>28</v>
      </c>
      <c r="G12" s="11" t="s">
        <v>28</v>
      </c>
      <c r="H12" s="11" t="s">
        <v>28</v>
      </c>
      <c r="I12" s="11" t="s">
        <v>28</v>
      </c>
      <c r="J12" s="11" t="s">
        <v>28</v>
      </c>
      <c r="K12" s="12" t="s">
        <v>28</v>
      </c>
    </row>
    <row r="13" spans="1:11" x14ac:dyDescent="0.25">
      <c r="A13" s="8" t="s">
        <v>29</v>
      </c>
      <c r="B13" s="11" t="s">
        <v>28</v>
      </c>
      <c r="C13" s="11" t="s">
        <v>28</v>
      </c>
      <c r="D13" s="11" t="s">
        <v>28</v>
      </c>
      <c r="E13" s="11" t="s">
        <v>28</v>
      </c>
      <c r="F13" s="11" t="s">
        <v>28</v>
      </c>
      <c r="G13" s="11" t="s">
        <v>28</v>
      </c>
      <c r="H13" s="11" t="s">
        <v>28</v>
      </c>
      <c r="I13" s="11" t="s">
        <v>28</v>
      </c>
      <c r="J13" s="11" t="s">
        <v>28</v>
      </c>
      <c r="K13" s="12" t="s">
        <v>28</v>
      </c>
    </row>
    <row r="14" spans="1:11" x14ac:dyDescent="0.25">
      <c r="A14" s="8" t="s">
        <v>30</v>
      </c>
      <c r="B14" s="11" t="s">
        <v>32</v>
      </c>
      <c r="C14" s="11" t="s">
        <v>32</v>
      </c>
      <c r="D14" s="11" t="s">
        <v>32</v>
      </c>
      <c r="E14" s="11" t="s">
        <v>32</v>
      </c>
      <c r="F14" s="11" t="s">
        <v>32</v>
      </c>
      <c r="G14" s="11">
        <v>0.08</v>
      </c>
      <c r="H14" s="11" t="s">
        <v>32</v>
      </c>
      <c r="I14" s="11" t="s">
        <v>32</v>
      </c>
      <c r="J14" s="11" t="s">
        <v>32</v>
      </c>
      <c r="K14" s="12" t="s">
        <v>32</v>
      </c>
    </row>
    <row r="15" spans="1:11" x14ac:dyDescent="0.25">
      <c r="A15" s="8" t="s">
        <v>31</v>
      </c>
      <c r="B15" s="11" t="s">
        <v>32</v>
      </c>
      <c r="C15" s="11" t="s">
        <v>32</v>
      </c>
      <c r="D15" s="11" t="s">
        <v>32</v>
      </c>
      <c r="E15" s="11" t="s">
        <v>32</v>
      </c>
      <c r="F15" s="11" t="s">
        <v>32</v>
      </c>
      <c r="G15" s="11" t="s">
        <v>32</v>
      </c>
      <c r="H15" s="11" t="s">
        <v>32</v>
      </c>
      <c r="I15" s="11" t="s">
        <v>32</v>
      </c>
      <c r="J15" s="11" t="s">
        <v>32</v>
      </c>
      <c r="K15" s="12" t="s">
        <v>32</v>
      </c>
    </row>
    <row r="16" spans="1:11" x14ac:dyDescent="0.25">
      <c r="A16" s="8" t="s">
        <v>33</v>
      </c>
      <c r="B16" s="31">
        <v>2190</v>
      </c>
      <c r="C16" s="31">
        <v>1610</v>
      </c>
      <c r="D16" s="31">
        <v>1080</v>
      </c>
      <c r="E16" s="31">
        <v>1480</v>
      </c>
      <c r="F16" s="31">
        <v>1050</v>
      </c>
      <c r="G16" s="31">
        <v>1980</v>
      </c>
      <c r="H16" s="31">
        <v>1720</v>
      </c>
      <c r="I16" s="31">
        <v>1990</v>
      </c>
      <c r="J16" s="31">
        <v>2320</v>
      </c>
      <c r="K16" s="32">
        <v>1610</v>
      </c>
    </row>
    <row r="17" spans="1:11" x14ac:dyDescent="0.25">
      <c r="A17" s="8" t="s">
        <v>34</v>
      </c>
      <c r="B17" s="31" t="s">
        <v>305</v>
      </c>
      <c r="C17" s="31">
        <v>1510</v>
      </c>
      <c r="D17" s="31">
        <v>1500</v>
      </c>
      <c r="E17" s="31">
        <v>1230</v>
      </c>
      <c r="F17" s="31">
        <v>653</v>
      </c>
      <c r="G17" s="31">
        <v>1730</v>
      </c>
      <c r="H17" s="31">
        <v>1310</v>
      </c>
      <c r="I17" s="31">
        <v>1480</v>
      </c>
      <c r="J17" s="31">
        <v>1690</v>
      </c>
      <c r="K17" s="32">
        <v>1700</v>
      </c>
    </row>
    <row r="18" spans="1:11" x14ac:dyDescent="0.25">
      <c r="A18" s="8" t="s">
        <v>35</v>
      </c>
      <c r="B18" s="11">
        <v>4.5</v>
      </c>
      <c r="C18" s="11">
        <v>4.7</v>
      </c>
      <c r="D18" s="11">
        <v>3.2</v>
      </c>
      <c r="E18" s="11">
        <v>4.7</v>
      </c>
      <c r="F18" s="11">
        <v>4</v>
      </c>
      <c r="G18" s="11">
        <v>4.9000000000000004</v>
      </c>
      <c r="H18" s="11">
        <v>3.3</v>
      </c>
      <c r="I18" s="11">
        <v>4</v>
      </c>
      <c r="J18" s="11">
        <v>4.9000000000000004</v>
      </c>
      <c r="K18" s="12">
        <v>3.9</v>
      </c>
    </row>
    <row r="19" spans="1:11" x14ac:dyDescent="0.25">
      <c r="A19" s="8" t="s">
        <v>36</v>
      </c>
      <c r="B19" s="11" t="s">
        <v>306</v>
      </c>
      <c r="C19" s="11">
        <v>3.8</v>
      </c>
      <c r="D19" s="11">
        <v>3.4</v>
      </c>
      <c r="E19" s="11">
        <v>2.9</v>
      </c>
      <c r="F19" s="11">
        <v>1.9</v>
      </c>
      <c r="G19" s="11">
        <v>3.4</v>
      </c>
      <c r="H19" s="11">
        <v>1.9</v>
      </c>
      <c r="I19" s="11">
        <v>2</v>
      </c>
      <c r="J19" s="11">
        <v>2.5</v>
      </c>
      <c r="K19" s="12">
        <v>2.4</v>
      </c>
    </row>
    <row r="20" spans="1:11" x14ac:dyDescent="0.25">
      <c r="A20" s="8" t="s">
        <v>37</v>
      </c>
      <c r="B20" s="11">
        <v>47</v>
      </c>
      <c r="C20" s="11">
        <v>52</v>
      </c>
      <c r="D20" s="11">
        <v>33</v>
      </c>
      <c r="E20" s="11">
        <v>49</v>
      </c>
      <c r="F20" s="11">
        <v>37</v>
      </c>
      <c r="G20" s="11">
        <v>44</v>
      </c>
      <c r="H20" s="11">
        <v>43</v>
      </c>
      <c r="I20" s="11">
        <v>47</v>
      </c>
      <c r="J20" s="11">
        <v>49</v>
      </c>
      <c r="K20" s="12">
        <v>37</v>
      </c>
    </row>
    <row r="21" spans="1:11" x14ac:dyDescent="0.25">
      <c r="A21" s="8" t="s">
        <v>38</v>
      </c>
      <c r="B21" s="11">
        <v>55</v>
      </c>
      <c r="C21" s="11">
        <v>47</v>
      </c>
      <c r="D21" s="11">
        <v>51</v>
      </c>
      <c r="E21" s="11">
        <v>37</v>
      </c>
      <c r="F21" s="11">
        <v>30</v>
      </c>
      <c r="G21" s="11">
        <v>43</v>
      </c>
      <c r="H21" s="11">
        <v>42</v>
      </c>
      <c r="I21" s="11">
        <v>39</v>
      </c>
      <c r="J21" s="11">
        <v>44</v>
      </c>
      <c r="K21" s="12">
        <v>41</v>
      </c>
    </row>
    <row r="22" spans="1:11" x14ac:dyDescent="0.25">
      <c r="A22" s="8" t="s">
        <v>39</v>
      </c>
      <c r="B22" s="11">
        <v>7.09</v>
      </c>
      <c r="C22" s="11">
        <v>6.76</v>
      </c>
      <c r="D22" s="11">
        <v>6.76</v>
      </c>
      <c r="E22" s="11">
        <v>6.85</v>
      </c>
      <c r="F22" s="11">
        <v>7.6</v>
      </c>
      <c r="G22" s="11">
        <v>7.26</v>
      </c>
      <c r="H22" s="11">
        <v>7.48</v>
      </c>
      <c r="I22" s="11">
        <v>8.0399999999999991</v>
      </c>
      <c r="J22" s="11">
        <v>7.88</v>
      </c>
      <c r="K22" s="12">
        <v>6.77</v>
      </c>
    </row>
    <row r="23" spans="1:11" x14ac:dyDescent="0.25">
      <c r="A23" s="8" t="s">
        <v>40</v>
      </c>
      <c r="B23" s="11">
        <v>8.7899999999999991</v>
      </c>
      <c r="C23" s="11">
        <v>7.27</v>
      </c>
      <c r="D23" s="11">
        <v>6.78</v>
      </c>
      <c r="E23" s="11">
        <v>6.78</v>
      </c>
      <c r="F23" s="11">
        <v>9.11</v>
      </c>
      <c r="G23" s="11">
        <v>7.42</v>
      </c>
      <c r="H23" s="11">
        <v>7.53</v>
      </c>
      <c r="I23" s="11">
        <v>7.88</v>
      </c>
      <c r="J23" s="11">
        <v>6.64</v>
      </c>
      <c r="K23" s="12">
        <v>7.06</v>
      </c>
    </row>
    <row r="24" spans="1:11" x14ac:dyDescent="0.25">
      <c r="A24" s="8" t="s">
        <v>41</v>
      </c>
      <c r="B24" s="11">
        <v>3.46</v>
      </c>
      <c r="C24" s="11">
        <v>2.88</v>
      </c>
      <c r="D24" s="11">
        <v>2.25</v>
      </c>
      <c r="E24" s="11">
        <v>4.46</v>
      </c>
      <c r="F24" s="11">
        <v>2.78</v>
      </c>
      <c r="G24" s="11">
        <v>4.08</v>
      </c>
      <c r="H24" s="11">
        <v>3.45</v>
      </c>
      <c r="I24" s="11">
        <v>3.94</v>
      </c>
      <c r="J24" s="11">
        <v>4.8</v>
      </c>
      <c r="K24" s="12">
        <v>3.13</v>
      </c>
    </row>
    <row r="25" spans="1:11" x14ac:dyDescent="0.25">
      <c r="A25" s="8" t="s">
        <v>42</v>
      </c>
      <c r="B25" s="11">
        <v>4.53</v>
      </c>
      <c r="C25" s="11">
        <v>3.15</v>
      </c>
      <c r="D25" s="11">
        <v>4.05</v>
      </c>
      <c r="E25" s="11">
        <v>3.13</v>
      </c>
      <c r="F25" s="11">
        <v>2.37</v>
      </c>
      <c r="G25" s="11">
        <v>3.94</v>
      </c>
      <c r="H25" s="11">
        <v>3.16</v>
      </c>
      <c r="I25" s="11">
        <v>3.06</v>
      </c>
      <c r="J25" s="11">
        <v>3.97</v>
      </c>
      <c r="K25" s="12">
        <v>3.41</v>
      </c>
    </row>
    <row r="26" spans="1:11" x14ac:dyDescent="0.25">
      <c r="A26" s="8" t="s">
        <v>43</v>
      </c>
      <c r="B26" s="11" t="s">
        <v>28</v>
      </c>
      <c r="C26" s="11" t="s">
        <v>28</v>
      </c>
      <c r="D26" s="11" t="s">
        <v>28</v>
      </c>
      <c r="E26" s="11" t="s">
        <v>28</v>
      </c>
      <c r="F26" s="11">
        <v>0.01</v>
      </c>
      <c r="G26" s="11" t="s">
        <v>28</v>
      </c>
      <c r="H26" s="11" t="s">
        <v>28</v>
      </c>
      <c r="I26" s="11" t="s">
        <v>28</v>
      </c>
      <c r="J26" s="11" t="s">
        <v>28</v>
      </c>
      <c r="K26" s="12" t="s">
        <v>28</v>
      </c>
    </row>
    <row r="27" spans="1:11" x14ac:dyDescent="0.25">
      <c r="A27" s="8" t="s">
        <v>44</v>
      </c>
      <c r="B27" s="11" t="s">
        <v>28</v>
      </c>
      <c r="C27" s="11" t="s">
        <v>28</v>
      </c>
      <c r="D27" s="11" t="s">
        <v>28</v>
      </c>
      <c r="E27" s="11" t="s">
        <v>28</v>
      </c>
      <c r="F27" s="11" t="s">
        <v>28</v>
      </c>
      <c r="G27" s="11" t="s">
        <v>28</v>
      </c>
      <c r="H27" s="11" t="s">
        <v>28</v>
      </c>
      <c r="I27" s="11" t="s">
        <v>28</v>
      </c>
      <c r="J27" s="11" t="s">
        <v>28</v>
      </c>
      <c r="K27" s="12" t="s">
        <v>28</v>
      </c>
    </row>
    <row r="28" spans="1:11" x14ac:dyDescent="0.25">
      <c r="A28" s="8" t="s">
        <v>45</v>
      </c>
      <c r="B28" s="13">
        <v>246000</v>
      </c>
      <c r="C28" s="13">
        <v>278000</v>
      </c>
      <c r="D28" s="13">
        <v>244000</v>
      </c>
      <c r="E28" s="13">
        <v>301000</v>
      </c>
      <c r="F28" s="13">
        <v>226000</v>
      </c>
      <c r="G28" s="13">
        <v>273000</v>
      </c>
      <c r="H28" s="13">
        <v>295000</v>
      </c>
      <c r="I28" s="13">
        <v>295000</v>
      </c>
      <c r="J28" s="13">
        <v>296000</v>
      </c>
      <c r="K28" s="14">
        <v>273000</v>
      </c>
    </row>
    <row r="29" spans="1:11" x14ac:dyDescent="0.25">
      <c r="A29" s="8" t="s">
        <v>46</v>
      </c>
      <c r="B29" s="13">
        <v>330000</v>
      </c>
      <c r="C29" s="13">
        <v>281000</v>
      </c>
      <c r="D29" s="13">
        <v>286000</v>
      </c>
      <c r="E29" s="13">
        <v>292000</v>
      </c>
      <c r="F29" s="13">
        <v>231000</v>
      </c>
      <c r="G29" s="13">
        <v>265000</v>
      </c>
      <c r="H29" s="13">
        <v>279000</v>
      </c>
      <c r="I29" s="13">
        <v>261000</v>
      </c>
      <c r="J29" s="13">
        <v>266000</v>
      </c>
      <c r="K29" s="14">
        <v>288000</v>
      </c>
    </row>
    <row r="30" spans="1:11" x14ac:dyDescent="0.25">
      <c r="A30" s="8" t="s">
        <v>47</v>
      </c>
      <c r="B30" s="11">
        <v>7.01</v>
      </c>
      <c r="C30" s="11">
        <v>6.39</v>
      </c>
      <c r="D30" s="11">
        <v>7.07</v>
      </c>
      <c r="E30" s="11">
        <v>7.24</v>
      </c>
      <c r="F30" s="11">
        <v>6.63</v>
      </c>
      <c r="G30" s="11">
        <v>8.3800000000000008</v>
      </c>
      <c r="H30" s="11">
        <v>7.08</v>
      </c>
      <c r="I30" s="11">
        <v>8.24</v>
      </c>
      <c r="J30" s="11">
        <v>7.59</v>
      </c>
      <c r="K30" s="12">
        <v>6.33</v>
      </c>
    </row>
    <row r="31" spans="1:11" x14ac:dyDescent="0.25">
      <c r="A31" s="8" t="s">
        <v>48</v>
      </c>
      <c r="B31" s="11">
        <v>8.4</v>
      </c>
      <c r="C31" s="11">
        <v>6.04</v>
      </c>
      <c r="D31" s="11">
        <v>6.56</v>
      </c>
      <c r="E31" s="11">
        <v>7.29</v>
      </c>
      <c r="F31" s="11">
        <v>7</v>
      </c>
      <c r="G31" s="11">
        <v>8.64</v>
      </c>
      <c r="H31" s="11">
        <v>7.94</v>
      </c>
      <c r="I31" s="11">
        <v>8.6199999999999992</v>
      </c>
      <c r="J31" s="11">
        <v>8.1</v>
      </c>
      <c r="K31" s="12">
        <v>6.87</v>
      </c>
    </row>
    <row r="32" spans="1:11" x14ac:dyDescent="0.25">
      <c r="A32" s="8" t="s">
        <v>49</v>
      </c>
      <c r="B32" s="11">
        <v>108</v>
      </c>
      <c r="C32" s="11">
        <v>130</v>
      </c>
      <c r="D32" s="11">
        <v>120</v>
      </c>
      <c r="E32" s="11">
        <v>115</v>
      </c>
      <c r="F32" s="11">
        <v>108</v>
      </c>
      <c r="G32" s="11">
        <v>109</v>
      </c>
      <c r="H32" s="11">
        <v>100</v>
      </c>
      <c r="I32" s="11">
        <v>105</v>
      </c>
      <c r="J32" s="11">
        <v>112</v>
      </c>
      <c r="K32" s="12">
        <v>94.8</v>
      </c>
    </row>
    <row r="33" spans="1:11" x14ac:dyDescent="0.25">
      <c r="A33" s="8" t="s">
        <v>50</v>
      </c>
      <c r="B33" s="11">
        <v>120</v>
      </c>
      <c r="C33" s="11">
        <v>111</v>
      </c>
      <c r="D33" s="11">
        <v>127</v>
      </c>
      <c r="E33" s="11">
        <v>118</v>
      </c>
      <c r="F33" s="11">
        <v>109</v>
      </c>
      <c r="G33" s="11">
        <v>115</v>
      </c>
      <c r="H33" s="11">
        <v>101</v>
      </c>
      <c r="I33" s="11">
        <v>99.5</v>
      </c>
      <c r="J33" s="11">
        <v>102</v>
      </c>
      <c r="K33" s="12">
        <v>100</v>
      </c>
    </row>
    <row r="34" spans="1:11" x14ac:dyDescent="0.25">
      <c r="A34" s="8" t="s">
        <v>51</v>
      </c>
      <c r="B34" s="11">
        <v>0.19</v>
      </c>
      <c r="C34" s="11">
        <v>0.16</v>
      </c>
      <c r="D34" s="11">
        <v>0.13</v>
      </c>
      <c r="E34" s="11" t="s">
        <v>53</v>
      </c>
      <c r="F34" s="11">
        <v>0.16</v>
      </c>
      <c r="G34" s="11" t="s">
        <v>53</v>
      </c>
      <c r="H34" s="11">
        <v>0.1</v>
      </c>
      <c r="I34" s="11">
        <v>0.18</v>
      </c>
      <c r="J34" s="11">
        <v>0.19</v>
      </c>
      <c r="K34" s="12">
        <v>0.1</v>
      </c>
    </row>
    <row r="35" spans="1:11" x14ac:dyDescent="0.25">
      <c r="A35" s="8" t="s">
        <v>52</v>
      </c>
      <c r="B35" s="11">
        <v>0.08</v>
      </c>
      <c r="C35" s="11" t="s">
        <v>53</v>
      </c>
      <c r="D35" s="11" t="s">
        <v>53</v>
      </c>
      <c r="E35" s="11" t="s">
        <v>53</v>
      </c>
      <c r="F35" s="11" t="s">
        <v>53</v>
      </c>
      <c r="G35" s="11" t="s">
        <v>53</v>
      </c>
      <c r="H35" s="11" t="s">
        <v>53</v>
      </c>
      <c r="I35" s="11" t="s">
        <v>53</v>
      </c>
      <c r="J35" s="11" t="s">
        <v>53</v>
      </c>
      <c r="K35" s="12">
        <v>0.09</v>
      </c>
    </row>
    <row r="36" spans="1:11" x14ac:dyDescent="0.25">
      <c r="A36" s="8" t="s">
        <v>54</v>
      </c>
      <c r="B36" s="11">
        <v>7.6</v>
      </c>
      <c r="C36" s="11">
        <v>6.9</v>
      </c>
      <c r="D36" s="11">
        <v>7.3</v>
      </c>
      <c r="E36" s="11">
        <v>7.6</v>
      </c>
      <c r="F36" s="11">
        <v>7.7</v>
      </c>
      <c r="G36" s="11">
        <v>10.1</v>
      </c>
      <c r="H36" s="11">
        <v>9.6</v>
      </c>
      <c r="I36" s="11">
        <v>9.4</v>
      </c>
      <c r="J36" s="11">
        <v>10.199999999999999</v>
      </c>
      <c r="K36" s="12">
        <v>10.3</v>
      </c>
    </row>
    <row r="37" spans="1:11" x14ac:dyDescent="0.25">
      <c r="A37" s="8" t="s">
        <v>55</v>
      </c>
      <c r="B37" s="11">
        <v>10.199999999999999</v>
      </c>
      <c r="C37" s="11">
        <v>8.5</v>
      </c>
      <c r="D37" s="11">
        <v>7.7</v>
      </c>
      <c r="E37" s="11">
        <v>7.4</v>
      </c>
      <c r="F37" s="11">
        <v>9.3000000000000007</v>
      </c>
      <c r="G37" s="11">
        <v>7.9</v>
      </c>
      <c r="H37" s="11">
        <v>8</v>
      </c>
      <c r="I37" s="11">
        <v>7.6</v>
      </c>
      <c r="J37" s="11">
        <v>7.8</v>
      </c>
      <c r="K37" s="12">
        <v>7.9</v>
      </c>
    </row>
    <row r="38" spans="1:11" x14ac:dyDescent="0.25">
      <c r="A38" s="8" t="s">
        <v>56</v>
      </c>
      <c r="B38" s="11">
        <v>446</v>
      </c>
      <c r="C38" s="11">
        <v>341</v>
      </c>
      <c r="D38" s="11">
        <v>290</v>
      </c>
      <c r="E38" s="11">
        <v>283</v>
      </c>
      <c r="F38" s="11">
        <v>261</v>
      </c>
      <c r="G38" s="11">
        <v>441</v>
      </c>
      <c r="H38" s="11">
        <v>409</v>
      </c>
      <c r="I38" s="11">
        <v>499</v>
      </c>
      <c r="J38" s="11">
        <v>635</v>
      </c>
      <c r="K38" s="12">
        <v>452</v>
      </c>
    </row>
    <row r="39" spans="1:11" x14ac:dyDescent="0.25">
      <c r="A39" s="8" t="s">
        <v>57</v>
      </c>
      <c r="B39" s="11">
        <v>508</v>
      </c>
      <c r="C39" s="11">
        <v>303</v>
      </c>
      <c r="D39" s="11">
        <v>282</v>
      </c>
      <c r="E39" s="11">
        <v>271</v>
      </c>
      <c r="F39" s="11">
        <v>219</v>
      </c>
      <c r="G39" s="11">
        <v>435</v>
      </c>
      <c r="H39" s="11">
        <v>403</v>
      </c>
      <c r="I39" s="11">
        <v>458</v>
      </c>
      <c r="J39" s="11">
        <v>522</v>
      </c>
      <c r="K39" s="12">
        <v>493</v>
      </c>
    </row>
    <row r="40" spans="1:11" x14ac:dyDescent="0.25">
      <c r="A40" s="8" t="s">
        <v>58</v>
      </c>
      <c r="B40" s="13">
        <v>96900</v>
      </c>
      <c r="C40" s="13">
        <v>122000</v>
      </c>
      <c r="D40" s="13">
        <v>121000</v>
      </c>
      <c r="E40" s="13">
        <v>127000</v>
      </c>
      <c r="F40" s="13">
        <v>101000</v>
      </c>
      <c r="G40" s="13">
        <v>112000</v>
      </c>
      <c r="H40" s="13">
        <v>89900</v>
      </c>
      <c r="I40" s="13">
        <v>96900</v>
      </c>
      <c r="J40" s="13">
        <v>103000</v>
      </c>
      <c r="K40" s="14">
        <v>90800</v>
      </c>
    </row>
    <row r="41" spans="1:11" x14ac:dyDescent="0.25">
      <c r="A41" s="8" t="s">
        <v>59</v>
      </c>
      <c r="B41" s="13">
        <v>120000</v>
      </c>
      <c r="C41" s="13">
        <v>114000</v>
      </c>
      <c r="D41" s="13">
        <v>130000</v>
      </c>
      <c r="E41" s="13">
        <v>121000</v>
      </c>
      <c r="F41" s="13">
        <v>96200</v>
      </c>
      <c r="G41" s="13">
        <v>104000</v>
      </c>
      <c r="H41" s="13">
        <v>81800</v>
      </c>
      <c r="I41" s="13">
        <v>80800</v>
      </c>
      <c r="J41" s="13">
        <v>93200</v>
      </c>
      <c r="K41" s="14">
        <v>88200</v>
      </c>
    </row>
    <row r="42" spans="1:11" x14ac:dyDescent="0.25">
      <c r="A42" s="8" t="s">
        <v>60</v>
      </c>
      <c r="B42" s="11">
        <v>5.6</v>
      </c>
      <c r="C42" s="11">
        <v>3.6</v>
      </c>
      <c r="D42" s="11">
        <v>3.6</v>
      </c>
      <c r="E42" s="11">
        <v>0.6</v>
      </c>
      <c r="F42" s="11">
        <v>1.5</v>
      </c>
      <c r="G42" s="11">
        <v>2</v>
      </c>
      <c r="H42" s="11">
        <v>1.6</v>
      </c>
      <c r="I42" s="11">
        <v>1.7</v>
      </c>
      <c r="J42" s="11">
        <v>2</v>
      </c>
      <c r="K42" s="12">
        <v>1.7</v>
      </c>
    </row>
    <row r="43" spans="1:11" x14ac:dyDescent="0.25">
      <c r="A43" s="8" t="s">
        <v>61</v>
      </c>
      <c r="B43" s="11">
        <v>5.4</v>
      </c>
      <c r="C43" s="11">
        <v>3.4</v>
      </c>
      <c r="D43" s="11">
        <v>3.3</v>
      </c>
      <c r="E43" s="11">
        <v>0.6</v>
      </c>
      <c r="F43" s="11">
        <v>1.5</v>
      </c>
      <c r="G43" s="11">
        <v>2</v>
      </c>
      <c r="H43" s="11">
        <v>2</v>
      </c>
      <c r="I43" s="11">
        <v>2</v>
      </c>
      <c r="J43" s="11">
        <v>2</v>
      </c>
      <c r="K43" s="12">
        <v>2</v>
      </c>
    </row>
    <row r="44" spans="1:11" x14ac:dyDescent="0.25">
      <c r="A44" s="8" t="s">
        <v>63</v>
      </c>
      <c r="B44" s="11">
        <v>3.6</v>
      </c>
      <c r="C44" s="11">
        <v>7.1</v>
      </c>
      <c r="D44" s="11">
        <v>5</v>
      </c>
      <c r="E44" s="11">
        <v>5.0999999999999996</v>
      </c>
      <c r="F44" s="11">
        <v>4.2</v>
      </c>
      <c r="G44" s="11">
        <v>3.5</v>
      </c>
      <c r="H44" s="11">
        <v>3.5</v>
      </c>
      <c r="I44" s="11">
        <v>3.8</v>
      </c>
      <c r="J44" s="11">
        <v>4.2</v>
      </c>
      <c r="K44" s="12">
        <v>3.6</v>
      </c>
    </row>
    <row r="45" spans="1:11" x14ac:dyDescent="0.25">
      <c r="A45" s="8" t="s">
        <v>64</v>
      </c>
      <c r="B45" s="11">
        <v>6.4</v>
      </c>
      <c r="C45" s="11">
        <v>5.3</v>
      </c>
      <c r="D45" s="11">
        <v>5.2</v>
      </c>
      <c r="E45" s="11">
        <v>4.5999999999999996</v>
      </c>
      <c r="F45" s="11">
        <v>2.5</v>
      </c>
      <c r="G45" s="11">
        <v>4</v>
      </c>
      <c r="H45" s="11">
        <v>3</v>
      </c>
      <c r="I45" s="11">
        <v>3</v>
      </c>
      <c r="J45" s="11">
        <v>2.8</v>
      </c>
      <c r="K45" s="12">
        <v>3.6</v>
      </c>
    </row>
    <row r="46" spans="1:11" x14ac:dyDescent="0.25">
      <c r="A46" s="8" t="s">
        <v>65</v>
      </c>
      <c r="B46" s="11" t="s">
        <v>62</v>
      </c>
      <c r="C46" s="11">
        <v>0.1</v>
      </c>
      <c r="D46" s="11" t="s">
        <v>62</v>
      </c>
      <c r="E46" s="11" t="s">
        <v>62</v>
      </c>
      <c r="F46" s="11">
        <v>0.1</v>
      </c>
      <c r="G46" s="11" t="s">
        <v>62</v>
      </c>
      <c r="H46" s="11" t="s">
        <v>62</v>
      </c>
      <c r="I46" s="11" t="s">
        <v>62</v>
      </c>
      <c r="J46" s="11" t="s">
        <v>62</v>
      </c>
      <c r="K46" s="12" t="s">
        <v>62</v>
      </c>
    </row>
    <row r="47" spans="1:11" x14ac:dyDescent="0.25">
      <c r="A47" s="8" t="s">
        <v>66</v>
      </c>
      <c r="B47" s="11" t="s">
        <v>62</v>
      </c>
      <c r="C47" s="11" t="s">
        <v>62</v>
      </c>
      <c r="D47" s="11" t="s">
        <v>62</v>
      </c>
      <c r="E47" s="11" t="s">
        <v>62</v>
      </c>
      <c r="F47" s="11" t="s">
        <v>62</v>
      </c>
      <c r="G47" s="11" t="s">
        <v>62</v>
      </c>
      <c r="H47" s="11" t="s">
        <v>62</v>
      </c>
      <c r="I47" s="11" t="s">
        <v>62</v>
      </c>
      <c r="J47" s="11" t="s">
        <v>62</v>
      </c>
      <c r="K47" s="12" t="s">
        <v>62</v>
      </c>
    </row>
    <row r="48" spans="1:11" x14ac:dyDescent="0.25">
      <c r="A48" s="8" t="s">
        <v>67</v>
      </c>
      <c r="B48" s="11" t="s">
        <v>62</v>
      </c>
      <c r="C48" s="11" t="s">
        <v>28</v>
      </c>
      <c r="D48" s="11" t="s">
        <v>28</v>
      </c>
      <c r="E48" s="11">
        <v>0.01</v>
      </c>
      <c r="F48" s="11">
        <v>0.02</v>
      </c>
      <c r="G48" s="11" t="s">
        <v>28</v>
      </c>
      <c r="H48" s="11" t="s">
        <v>28</v>
      </c>
      <c r="I48" s="11" t="s">
        <v>28</v>
      </c>
      <c r="J48" s="11" t="s">
        <v>28</v>
      </c>
      <c r="K48" s="12">
        <v>0.02</v>
      </c>
    </row>
    <row r="49" spans="1:11" x14ac:dyDescent="0.25">
      <c r="A49" s="8" t="s">
        <v>68</v>
      </c>
      <c r="B49" s="11" t="s">
        <v>28</v>
      </c>
      <c r="C49" s="11" t="s">
        <v>62</v>
      </c>
      <c r="D49" s="11" t="s">
        <v>62</v>
      </c>
      <c r="E49" s="11">
        <v>0.01</v>
      </c>
      <c r="F49" s="11" t="s">
        <v>28</v>
      </c>
      <c r="G49" s="11" t="s">
        <v>28</v>
      </c>
      <c r="H49" s="11" t="s">
        <v>28</v>
      </c>
      <c r="I49" s="11" t="s">
        <v>28</v>
      </c>
      <c r="J49" s="11" t="s">
        <v>28</v>
      </c>
      <c r="K49" s="12" t="s">
        <v>28</v>
      </c>
    </row>
    <row r="50" spans="1:11" x14ac:dyDescent="0.25">
      <c r="A50" s="8" t="s">
        <v>69</v>
      </c>
      <c r="B50" s="11" t="s">
        <v>62</v>
      </c>
      <c r="C50" s="11" t="s">
        <v>62</v>
      </c>
      <c r="D50" s="11" t="s">
        <v>62</v>
      </c>
      <c r="E50" s="11" t="s">
        <v>62</v>
      </c>
      <c r="F50" s="11" t="s">
        <v>62</v>
      </c>
      <c r="G50" s="11" t="s">
        <v>62</v>
      </c>
      <c r="H50" s="11" t="s">
        <v>62</v>
      </c>
      <c r="I50" s="11" t="s">
        <v>62</v>
      </c>
      <c r="J50" s="11">
        <v>0.01</v>
      </c>
      <c r="K50" s="12" t="s">
        <v>62</v>
      </c>
    </row>
    <row r="51" spans="1:11" x14ac:dyDescent="0.25">
      <c r="A51" s="8" t="s">
        <v>70</v>
      </c>
      <c r="B51" s="11" t="s">
        <v>62</v>
      </c>
      <c r="C51" s="11" t="s">
        <v>62</v>
      </c>
      <c r="D51" s="11" t="s">
        <v>62</v>
      </c>
      <c r="E51" s="11" t="s">
        <v>62</v>
      </c>
      <c r="F51" s="11" t="s">
        <v>62</v>
      </c>
      <c r="G51" s="11" t="s">
        <v>62</v>
      </c>
      <c r="H51" s="11" t="s">
        <v>62</v>
      </c>
      <c r="I51" s="11" t="s">
        <v>62</v>
      </c>
      <c r="J51" s="11" t="s">
        <v>28</v>
      </c>
      <c r="K51" s="12" t="s">
        <v>62</v>
      </c>
    </row>
    <row r="52" spans="1:11" x14ac:dyDescent="0.25">
      <c r="A52" s="8" t="s">
        <v>71</v>
      </c>
      <c r="B52" s="31">
        <v>7780</v>
      </c>
      <c r="C52" s="31">
        <v>8660</v>
      </c>
      <c r="D52" s="31">
        <v>7140</v>
      </c>
      <c r="E52" s="31">
        <v>8530</v>
      </c>
      <c r="F52" s="31">
        <v>6500</v>
      </c>
      <c r="G52" s="31">
        <v>8760</v>
      </c>
      <c r="H52" s="31">
        <v>9030</v>
      </c>
      <c r="I52" s="31">
        <v>9300</v>
      </c>
      <c r="J52" s="31">
        <v>8800</v>
      </c>
      <c r="K52" s="32">
        <v>7540</v>
      </c>
    </row>
    <row r="53" spans="1:11" x14ac:dyDescent="0.25">
      <c r="A53" s="8" t="s">
        <v>72</v>
      </c>
      <c r="B53" s="31">
        <v>9006</v>
      </c>
      <c r="C53" s="31">
        <v>8670</v>
      </c>
      <c r="D53" s="31">
        <v>8170</v>
      </c>
      <c r="E53" s="31">
        <v>8390</v>
      </c>
      <c r="F53" s="31">
        <v>6350</v>
      </c>
      <c r="G53" s="31">
        <v>8380</v>
      </c>
      <c r="H53" s="31">
        <v>7820</v>
      </c>
      <c r="I53" s="31">
        <v>7730</v>
      </c>
      <c r="J53" s="31">
        <v>7380</v>
      </c>
      <c r="K53" s="32">
        <v>8140</v>
      </c>
    </row>
    <row r="54" spans="1:11" x14ac:dyDescent="0.25">
      <c r="A54" s="8" t="s">
        <v>73</v>
      </c>
      <c r="B54" s="11">
        <v>23.7</v>
      </c>
      <c r="C54" s="11">
        <v>29.9</v>
      </c>
      <c r="D54" s="11">
        <v>17.899999999999999</v>
      </c>
      <c r="E54" s="11">
        <v>38.299999999999997</v>
      </c>
      <c r="F54" s="11">
        <v>22.9</v>
      </c>
      <c r="G54" s="11">
        <v>28.2</v>
      </c>
      <c r="H54" s="11">
        <v>28.1</v>
      </c>
      <c r="I54" s="11">
        <v>32</v>
      </c>
      <c r="J54" s="11">
        <v>33.6</v>
      </c>
      <c r="K54" s="12">
        <v>22.5</v>
      </c>
    </row>
    <row r="55" spans="1:11" x14ac:dyDescent="0.25">
      <c r="A55" s="8" t="s">
        <v>74</v>
      </c>
      <c r="B55" s="11">
        <v>35.700000000000003</v>
      </c>
      <c r="C55" s="11">
        <v>26.8</v>
      </c>
      <c r="D55" s="11">
        <v>38.1</v>
      </c>
      <c r="E55" s="11">
        <v>22.8</v>
      </c>
      <c r="F55" s="11">
        <v>22.4</v>
      </c>
      <c r="G55" s="11">
        <v>27</v>
      </c>
      <c r="H55" s="11">
        <v>26.8</v>
      </c>
      <c r="I55" s="11">
        <v>24.4</v>
      </c>
      <c r="J55" s="11">
        <v>27.5</v>
      </c>
      <c r="K55" s="12">
        <v>26.6</v>
      </c>
    </row>
    <row r="56" spans="1:11" x14ac:dyDescent="0.25">
      <c r="A56" s="8" t="s">
        <v>75</v>
      </c>
      <c r="B56" s="13">
        <v>66800</v>
      </c>
      <c r="C56" s="13">
        <v>79800</v>
      </c>
      <c r="D56" s="13">
        <v>62700</v>
      </c>
      <c r="E56" s="13">
        <v>79900</v>
      </c>
      <c r="F56" s="13">
        <v>60900</v>
      </c>
      <c r="G56" s="13">
        <v>74400</v>
      </c>
      <c r="H56" s="13">
        <v>74000</v>
      </c>
      <c r="I56" s="13">
        <v>78900</v>
      </c>
      <c r="J56" s="13">
        <v>79300</v>
      </c>
      <c r="K56" s="14">
        <v>65100</v>
      </c>
    </row>
    <row r="57" spans="1:11" x14ac:dyDescent="0.25">
      <c r="A57" s="8" t="s">
        <v>76</v>
      </c>
      <c r="B57" s="13">
        <v>88800</v>
      </c>
      <c r="C57" s="13">
        <v>76200</v>
      </c>
      <c r="D57" s="13">
        <v>79900</v>
      </c>
      <c r="E57" s="13">
        <v>76700</v>
      </c>
      <c r="F57" s="13">
        <v>59000</v>
      </c>
      <c r="G57" s="13">
        <v>78900</v>
      </c>
      <c r="H57" s="13">
        <v>76700</v>
      </c>
      <c r="I57" s="13">
        <v>73200</v>
      </c>
      <c r="J57" s="13">
        <v>76300</v>
      </c>
      <c r="K57" s="14">
        <v>73600</v>
      </c>
    </row>
    <row r="58" spans="1:11" x14ac:dyDescent="0.25">
      <c r="A58" s="8" t="s">
        <v>77</v>
      </c>
      <c r="B58" s="13">
        <v>24100</v>
      </c>
      <c r="C58" s="13">
        <v>25700</v>
      </c>
      <c r="D58" s="13">
        <v>24300</v>
      </c>
      <c r="E58" s="13">
        <v>27700</v>
      </c>
      <c r="F58" s="13">
        <v>22000</v>
      </c>
      <c r="G58" s="13">
        <v>23100</v>
      </c>
      <c r="H58" s="13">
        <v>21700</v>
      </c>
      <c r="I58" s="13">
        <v>22800</v>
      </c>
      <c r="J58" s="13">
        <v>24200</v>
      </c>
      <c r="K58" s="14">
        <v>18900</v>
      </c>
    </row>
    <row r="59" spans="1:11" x14ac:dyDescent="0.25">
      <c r="A59" s="8" t="s">
        <v>78</v>
      </c>
      <c r="B59" s="13">
        <v>26500</v>
      </c>
      <c r="C59" s="13">
        <v>25100</v>
      </c>
      <c r="D59" s="13">
        <v>25700</v>
      </c>
      <c r="E59" s="13">
        <v>26800</v>
      </c>
      <c r="F59" s="13">
        <v>23700</v>
      </c>
      <c r="G59" s="13">
        <v>24200</v>
      </c>
      <c r="H59" s="13">
        <v>23500</v>
      </c>
      <c r="I59" s="13">
        <v>22400</v>
      </c>
      <c r="J59" s="13">
        <v>23423</v>
      </c>
      <c r="K59" s="14">
        <v>20700</v>
      </c>
    </row>
    <row r="60" spans="1:11" x14ac:dyDescent="0.25">
      <c r="A60" s="8" t="s">
        <v>79</v>
      </c>
      <c r="B60" s="11">
        <v>0.09</v>
      </c>
      <c r="C60" s="11">
        <v>0.21</v>
      </c>
      <c r="D60" s="11">
        <v>0.09</v>
      </c>
      <c r="E60" s="11">
        <v>0.08</v>
      </c>
      <c r="F60" s="11">
        <v>0.23</v>
      </c>
      <c r="G60" s="11">
        <v>0.22</v>
      </c>
      <c r="H60" s="11">
        <v>0.19</v>
      </c>
      <c r="I60" s="11">
        <v>0.27</v>
      </c>
      <c r="J60" s="11" t="s">
        <v>82</v>
      </c>
      <c r="K60" s="12">
        <v>0.08</v>
      </c>
    </row>
    <row r="61" spans="1:11" x14ac:dyDescent="0.25">
      <c r="A61" s="8" t="s">
        <v>80</v>
      </c>
      <c r="B61" s="11">
        <v>0.06</v>
      </c>
      <c r="C61" s="11" t="s">
        <v>81</v>
      </c>
      <c r="D61" s="11" t="s">
        <v>81</v>
      </c>
      <c r="E61" s="11" t="s">
        <v>81</v>
      </c>
      <c r="F61" s="11" t="s">
        <v>81</v>
      </c>
      <c r="G61" s="11">
        <v>0.51</v>
      </c>
      <c r="H61" s="11">
        <v>0.38</v>
      </c>
      <c r="I61" s="11">
        <v>0.27</v>
      </c>
      <c r="J61" s="11" t="s">
        <v>82</v>
      </c>
      <c r="K61" s="12">
        <v>7.0000000000000007E-2</v>
      </c>
    </row>
    <row r="62" spans="1:11" x14ac:dyDescent="0.25">
      <c r="A62" s="8" t="s">
        <v>83</v>
      </c>
      <c r="B62" s="13">
        <v>43500</v>
      </c>
      <c r="C62" s="13">
        <v>45100</v>
      </c>
      <c r="D62" s="13">
        <v>36800</v>
      </c>
      <c r="E62" s="13">
        <v>43700</v>
      </c>
      <c r="F62" s="13">
        <v>31400</v>
      </c>
      <c r="G62" s="13">
        <v>48600</v>
      </c>
      <c r="H62" s="13">
        <v>48200</v>
      </c>
      <c r="I62" s="13">
        <v>53000</v>
      </c>
      <c r="J62" s="13">
        <v>51900</v>
      </c>
      <c r="K62" s="14">
        <v>41700</v>
      </c>
    </row>
    <row r="63" spans="1:11" x14ac:dyDescent="0.25">
      <c r="A63" s="8" t="s">
        <v>84</v>
      </c>
      <c r="B63" s="13">
        <v>54800</v>
      </c>
      <c r="C63" s="13">
        <v>42400</v>
      </c>
      <c r="D63" s="13">
        <v>45800</v>
      </c>
      <c r="E63" s="13">
        <v>42300</v>
      </c>
      <c r="F63" s="13">
        <v>29200</v>
      </c>
      <c r="G63" s="13">
        <v>49300</v>
      </c>
      <c r="H63" s="13">
        <v>47200</v>
      </c>
      <c r="I63" s="13">
        <v>45400</v>
      </c>
      <c r="J63" s="13">
        <v>49700</v>
      </c>
      <c r="K63" s="14">
        <v>46500</v>
      </c>
    </row>
    <row r="64" spans="1:11" x14ac:dyDescent="0.25">
      <c r="A64" s="8" t="s">
        <v>85</v>
      </c>
      <c r="B64" s="11" t="s">
        <v>62</v>
      </c>
      <c r="C64" s="11" t="s">
        <v>62</v>
      </c>
      <c r="D64" s="11" t="s">
        <v>62</v>
      </c>
      <c r="E64" s="11" t="s">
        <v>62</v>
      </c>
      <c r="F64" s="11" t="s">
        <v>62</v>
      </c>
      <c r="G64" s="11" t="s">
        <v>62</v>
      </c>
      <c r="H64" s="11" t="s">
        <v>62</v>
      </c>
      <c r="I64" s="11" t="s">
        <v>62</v>
      </c>
      <c r="J64" s="11" t="s">
        <v>28</v>
      </c>
      <c r="K64" s="12" t="s">
        <v>62</v>
      </c>
    </row>
    <row r="65" spans="1:11" x14ac:dyDescent="0.25">
      <c r="A65" s="8" t="s">
        <v>86</v>
      </c>
      <c r="B65" s="11" t="s">
        <v>62</v>
      </c>
      <c r="C65" s="11" t="s">
        <v>62</v>
      </c>
      <c r="D65" s="11" t="s">
        <v>62</v>
      </c>
      <c r="E65" s="11" t="s">
        <v>62</v>
      </c>
      <c r="F65" s="11" t="s">
        <v>62</v>
      </c>
      <c r="G65" s="11" t="s">
        <v>62</v>
      </c>
      <c r="H65" s="11" t="s">
        <v>62</v>
      </c>
      <c r="I65" s="11" t="s">
        <v>62</v>
      </c>
      <c r="J65" s="11" t="s">
        <v>28</v>
      </c>
      <c r="K65" s="12" t="s">
        <v>62</v>
      </c>
    </row>
    <row r="66" spans="1:11" x14ac:dyDescent="0.25">
      <c r="A66" s="8" t="s">
        <v>87</v>
      </c>
      <c r="B66" s="11">
        <v>172</v>
      </c>
      <c r="C66" s="11">
        <v>198</v>
      </c>
      <c r="D66" s="11">
        <v>188</v>
      </c>
      <c r="E66" s="11">
        <v>176</v>
      </c>
      <c r="F66" s="11">
        <v>176</v>
      </c>
      <c r="G66" s="11">
        <v>184</v>
      </c>
      <c r="H66" s="11">
        <v>166</v>
      </c>
      <c r="I66" s="11">
        <v>174</v>
      </c>
      <c r="J66" s="11">
        <v>183</v>
      </c>
      <c r="K66" s="12">
        <v>146</v>
      </c>
    </row>
    <row r="67" spans="1:11" x14ac:dyDescent="0.25">
      <c r="A67" s="8" t="s">
        <v>88</v>
      </c>
      <c r="B67" s="11">
        <v>188</v>
      </c>
      <c r="C67" s="11">
        <v>177</v>
      </c>
      <c r="D67" s="11">
        <v>188</v>
      </c>
      <c r="E67" s="11">
        <v>180</v>
      </c>
      <c r="F67" s="11">
        <v>178</v>
      </c>
      <c r="G67" s="11">
        <v>197</v>
      </c>
      <c r="H67" s="11">
        <v>170</v>
      </c>
      <c r="I67" s="11">
        <v>171</v>
      </c>
      <c r="J67" s="11">
        <v>167</v>
      </c>
      <c r="K67" s="12">
        <v>153</v>
      </c>
    </row>
    <row r="68" spans="1:11" x14ac:dyDescent="0.25">
      <c r="A68" s="8" t="s">
        <v>89</v>
      </c>
      <c r="B68" s="11">
        <v>7</v>
      </c>
      <c r="C68" s="11">
        <v>5</v>
      </c>
      <c r="D68" s="11" t="s">
        <v>91</v>
      </c>
      <c r="E68" s="11" t="s">
        <v>91</v>
      </c>
      <c r="F68" s="11" t="s">
        <v>91</v>
      </c>
      <c r="G68" s="11" t="s">
        <v>91</v>
      </c>
      <c r="H68" s="11">
        <v>4</v>
      </c>
      <c r="I68" s="11">
        <v>9</v>
      </c>
      <c r="J68" s="11">
        <v>3</v>
      </c>
      <c r="K68" s="12">
        <v>9</v>
      </c>
    </row>
    <row r="69" spans="1:11" x14ac:dyDescent="0.25">
      <c r="A69" s="8" t="s">
        <v>90</v>
      </c>
      <c r="B69" s="11" t="s">
        <v>91</v>
      </c>
      <c r="C69" s="11" t="s">
        <v>91</v>
      </c>
      <c r="D69" s="11" t="s">
        <v>91</v>
      </c>
      <c r="E69" s="11" t="s">
        <v>91</v>
      </c>
      <c r="F69" s="11" t="s">
        <v>91</v>
      </c>
      <c r="G69" s="11" t="s">
        <v>91</v>
      </c>
      <c r="H69" s="11" t="s">
        <v>91</v>
      </c>
      <c r="I69" s="11" t="s">
        <v>91</v>
      </c>
      <c r="J69" s="11" t="s">
        <v>91</v>
      </c>
      <c r="K69" s="12" t="s">
        <v>91</v>
      </c>
    </row>
    <row r="70" spans="1:11" x14ac:dyDescent="0.25">
      <c r="A70" s="8" t="s">
        <v>92</v>
      </c>
      <c r="B70" s="11">
        <v>15.9</v>
      </c>
      <c r="C70" s="11">
        <v>9.24</v>
      </c>
      <c r="D70" s="11">
        <v>9.5</v>
      </c>
      <c r="E70" s="11">
        <v>14.6</v>
      </c>
      <c r="F70" s="11">
        <v>11.2</v>
      </c>
      <c r="G70" s="11">
        <v>18.100000000000001</v>
      </c>
      <c r="H70" s="11">
        <v>9.61</v>
      </c>
      <c r="I70" s="11">
        <v>13.8</v>
      </c>
      <c r="J70" s="11">
        <v>16.899999999999999</v>
      </c>
      <c r="K70" s="12">
        <v>12.5</v>
      </c>
    </row>
    <row r="71" spans="1:11" x14ac:dyDescent="0.25">
      <c r="A71" s="8" t="s">
        <v>93</v>
      </c>
      <c r="B71" s="11">
        <v>16.3</v>
      </c>
      <c r="C71" s="11">
        <v>7.78</v>
      </c>
      <c r="D71" s="11">
        <v>4.9400000000000004</v>
      </c>
      <c r="E71" s="11">
        <v>3.11</v>
      </c>
      <c r="F71" s="11">
        <v>0.2</v>
      </c>
      <c r="G71" s="11">
        <v>6.8</v>
      </c>
      <c r="H71" s="11">
        <v>1.1399999999999999</v>
      </c>
      <c r="I71" s="11">
        <v>2.97</v>
      </c>
      <c r="J71" s="11">
        <v>4.87</v>
      </c>
      <c r="K71" s="12">
        <v>8.9</v>
      </c>
    </row>
    <row r="72" spans="1:11" x14ac:dyDescent="0.25">
      <c r="A72" s="8" t="s">
        <v>95</v>
      </c>
      <c r="B72" s="11">
        <v>39.6</v>
      </c>
      <c r="C72" s="11">
        <v>34.4</v>
      </c>
      <c r="D72" s="11">
        <v>43.3</v>
      </c>
      <c r="E72" s="11">
        <v>40.6</v>
      </c>
      <c r="F72" s="11">
        <v>52.4</v>
      </c>
      <c r="G72" s="11">
        <v>39.799999999999997</v>
      </c>
      <c r="H72" s="11">
        <v>38.4</v>
      </c>
      <c r="I72" s="11">
        <v>38.1</v>
      </c>
      <c r="J72" s="11">
        <v>41.5</v>
      </c>
      <c r="K72" s="12">
        <v>37.1</v>
      </c>
    </row>
    <row r="73" spans="1:11" x14ac:dyDescent="0.25">
      <c r="A73" s="8" t="s">
        <v>96</v>
      </c>
      <c r="B73" s="11">
        <v>37.299999999999997</v>
      </c>
      <c r="C73" s="11">
        <v>42.1</v>
      </c>
      <c r="D73" s="11">
        <v>37.4</v>
      </c>
      <c r="E73" s="11">
        <v>40.1</v>
      </c>
      <c r="F73" s="11">
        <v>35</v>
      </c>
      <c r="G73" s="11">
        <v>37.200000000000003</v>
      </c>
      <c r="H73" s="11">
        <v>37.9</v>
      </c>
      <c r="I73" s="11">
        <v>34.1</v>
      </c>
      <c r="J73" s="11">
        <v>39.9</v>
      </c>
      <c r="K73" s="12">
        <v>35.5</v>
      </c>
    </row>
    <row r="74" spans="1:11" x14ac:dyDescent="0.25">
      <c r="A74" s="8" t="s">
        <v>97</v>
      </c>
      <c r="B74" s="11">
        <v>1.1000000000000001</v>
      </c>
      <c r="C74" s="11">
        <v>0.3</v>
      </c>
      <c r="D74" s="11">
        <v>1.2</v>
      </c>
      <c r="E74" s="11">
        <v>1.2</v>
      </c>
      <c r="F74" s="11">
        <v>1.2</v>
      </c>
      <c r="G74" s="11">
        <v>1.2</v>
      </c>
      <c r="H74" s="11">
        <v>1.2</v>
      </c>
      <c r="I74" s="11">
        <v>1.2</v>
      </c>
      <c r="J74" s="11">
        <v>1.2</v>
      </c>
      <c r="K74" s="12">
        <v>1.1000000000000001</v>
      </c>
    </row>
    <row r="75" spans="1:11" x14ac:dyDescent="0.25">
      <c r="A75" s="8" t="s">
        <v>98</v>
      </c>
      <c r="B75" s="11">
        <v>1.2</v>
      </c>
      <c r="C75" s="11">
        <v>0.8</v>
      </c>
      <c r="D75" s="11">
        <v>1</v>
      </c>
      <c r="E75" s="11">
        <v>1.1000000000000001</v>
      </c>
      <c r="F75" s="11">
        <v>1.5</v>
      </c>
      <c r="G75" s="11">
        <v>1.1000000000000001</v>
      </c>
      <c r="H75" s="11">
        <v>1.2</v>
      </c>
      <c r="I75" s="11">
        <v>1.1000000000000001</v>
      </c>
      <c r="J75" s="11">
        <v>1.2</v>
      </c>
      <c r="K75" s="12">
        <v>1.1000000000000001</v>
      </c>
    </row>
    <row r="76" spans="1:11" x14ac:dyDescent="0.25">
      <c r="A76" s="8" t="s">
        <v>99</v>
      </c>
      <c r="B76" s="13">
        <v>415000</v>
      </c>
      <c r="C76" s="13">
        <v>417000</v>
      </c>
      <c r="D76" s="13">
        <v>351000</v>
      </c>
      <c r="E76" s="13">
        <v>460000</v>
      </c>
      <c r="F76" s="13">
        <v>360000</v>
      </c>
      <c r="G76" s="13">
        <v>357000</v>
      </c>
      <c r="H76" s="13">
        <v>370000</v>
      </c>
      <c r="I76" s="13">
        <v>374000</v>
      </c>
      <c r="J76" s="13">
        <v>440000</v>
      </c>
      <c r="K76" s="14">
        <v>379000</v>
      </c>
    </row>
    <row r="77" spans="1:11" x14ac:dyDescent="0.25">
      <c r="A77" s="8" t="s">
        <v>100</v>
      </c>
      <c r="B77" s="13">
        <v>420000</v>
      </c>
      <c r="C77" s="13">
        <v>446000</v>
      </c>
      <c r="D77" s="13">
        <v>428000</v>
      </c>
      <c r="E77" s="13">
        <v>443000</v>
      </c>
      <c r="F77" s="13">
        <v>302000</v>
      </c>
      <c r="G77" s="13">
        <v>451000</v>
      </c>
      <c r="H77" s="13">
        <v>441000</v>
      </c>
      <c r="I77" s="13">
        <v>418000</v>
      </c>
      <c r="J77" s="13">
        <v>425000</v>
      </c>
      <c r="K77" s="14">
        <v>414000</v>
      </c>
    </row>
    <row r="78" spans="1:11" x14ac:dyDescent="0.25">
      <c r="A78" s="8" t="s">
        <v>101</v>
      </c>
      <c r="B78" s="11" t="s">
        <v>102</v>
      </c>
      <c r="C78" s="11" t="s">
        <v>102</v>
      </c>
      <c r="D78" s="11" t="s">
        <v>102</v>
      </c>
      <c r="E78" s="11" t="s">
        <v>102</v>
      </c>
      <c r="F78" s="11" t="s">
        <v>102</v>
      </c>
      <c r="G78" s="11" t="s">
        <v>102</v>
      </c>
      <c r="H78" s="11" t="s">
        <v>102</v>
      </c>
      <c r="I78" s="11" t="s">
        <v>102</v>
      </c>
      <c r="J78" s="11" t="s">
        <v>102</v>
      </c>
      <c r="K78" s="12" t="s">
        <v>102</v>
      </c>
    </row>
    <row r="79" spans="1:11" x14ac:dyDescent="0.25">
      <c r="A79" s="8" t="s">
        <v>103</v>
      </c>
      <c r="B79" s="11" t="s">
        <v>102</v>
      </c>
      <c r="C79" s="11" t="s">
        <v>102</v>
      </c>
      <c r="D79" s="11" t="s">
        <v>102</v>
      </c>
      <c r="E79" s="11" t="s">
        <v>102</v>
      </c>
      <c r="F79" s="11" t="s">
        <v>102</v>
      </c>
      <c r="G79" s="11" t="s">
        <v>102</v>
      </c>
      <c r="H79" s="11" t="s">
        <v>102</v>
      </c>
      <c r="I79" s="11">
        <v>1.3</v>
      </c>
      <c r="J79" s="11" t="s">
        <v>102</v>
      </c>
      <c r="K79" s="12" t="s">
        <v>102</v>
      </c>
    </row>
    <row r="80" spans="1:11" x14ac:dyDescent="0.25">
      <c r="A80" s="8" t="s">
        <v>104</v>
      </c>
      <c r="B80" s="11">
        <v>0.06</v>
      </c>
      <c r="C80" s="11" t="s">
        <v>81</v>
      </c>
      <c r="D80" s="11">
        <v>0.36</v>
      </c>
      <c r="E80" s="11">
        <v>0.45</v>
      </c>
      <c r="F80" s="11">
        <v>0.59</v>
      </c>
      <c r="G80" s="11">
        <v>0.22</v>
      </c>
      <c r="H80" s="11">
        <v>0.19</v>
      </c>
      <c r="I80" s="11">
        <v>0.2</v>
      </c>
      <c r="J80" s="11">
        <v>0.24</v>
      </c>
      <c r="K80" s="12">
        <v>0.26</v>
      </c>
    </row>
    <row r="81" spans="1:11" x14ac:dyDescent="0.25">
      <c r="A81" s="8" t="s">
        <v>105</v>
      </c>
      <c r="B81" s="11">
        <v>0.16</v>
      </c>
      <c r="C81" s="11" t="s">
        <v>81</v>
      </c>
      <c r="D81" s="11">
        <v>0.45</v>
      </c>
      <c r="E81" s="11">
        <v>0.4</v>
      </c>
      <c r="F81" s="11">
        <v>0.31</v>
      </c>
      <c r="G81" s="11">
        <v>0.3</v>
      </c>
      <c r="H81" s="11">
        <v>0.2</v>
      </c>
      <c r="I81" s="11">
        <v>0.21</v>
      </c>
      <c r="J81" s="11">
        <v>0.21</v>
      </c>
      <c r="K81" s="12">
        <v>0.22</v>
      </c>
    </row>
    <row r="82" spans="1:11" x14ac:dyDescent="0.25">
      <c r="A82" s="8" t="s">
        <v>106</v>
      </c>
      <c r="B82" s="13">
        <v>14000</v>
      </c>
      <c r="C82" s="13">
        <v>15800</v>
      </c>
      <c r="D82" s="13">
        <v>12300</v>
      </c>
      <c r="E82" s="13">
        <v>18500</v>
      </c>
      <c r="F82" s="13">
        <v>13000</v>
      </c>
      <c r="G82" s="13">
        <v>16600</v>
      </c>
      <c r="H82" s="13">
        <v>15300</v>
      </c>
      <c r="I82" s="13">
        <v>16500</v>
      </c>
      <c r="J82" s="13">
        <v>16800</v>
      </c>
      <c r="K82" s="14">
        <v>11900</v>
      </c>
    </row>
    <row r="83" spans="1:11" x14ac:dyDescent="0.25">
      <c r="A83" s="8" t="s">
        <v>107</v>
      </c>
      <c r="B83" s="13">
        <v>22200</v>
      </c>
      <c r="C83" s="13">
        <v>15800</v>
      </c>
      <c r="D83" s="13">
        <v>14012</v>
      </c>
      <c r="E83" s="13">
        <v>21200</v>
      </c>
      <c r="F83" s="13">
        <v>13000</v>
      </c>
      <c r="G83" s="13">
        <v>17300</v>
      </c>
      <c r="H83" s="13">
        <v>13800</v>
      </c>
      <c r="I83" s="13">
        <v>13900</v>
      </c>
      <c r="J83" s="13">
        <v>15700</v>
      </c>
      <c r="K83" s="14">
        <v>13300</v>
      </c>
    </row>
    <row r="84" spans="1:11" x14ac:dyDescent="0.25">
      <c r="A84" s="8" t="s">
        <v>108</v>
      </c>
      <c r="B84" s="11">
        <v>7.0000000000000007E-2</v>
      </c>
      <c r="C84" s="11">
        <v>0.13</v>
      </c>
      <c r="D84" s="11">
        <v>7.0000000000000007E-2</v>
      </c>
      <c r="E84" s="11" t="s">
        <v>109</v>
      </c>
      <c r="F84" s="11" t="s">
        <v>109</v>
      </c>
      <c r="G84" s="11" t="s">
        <v>109</v>
      </c>
      <c r="H84" s="11">
        <v>0.28000000000000003</v>
      </c>
      <c r="I84" s="11" t="s">
        <v>109</v>
      </c>
      <c r="J84" s="11" t="s">
        <v>109</v>
      </c>
      <c r="K84" s="12">
        <v>0.12</v>
      </c>
    </row>
    <row r="85" spans="1:11" x14ac:dyDescent="0.25">
      <c r="A85" s="8" t="s">
        <v>110</v>
      </c>
      <c r="B85" s="11">
        <v>0.12</v>
      </c>
      <c r="C85" s="11" t="s">
        <v>109</v>
      </c>
      <c r="D85" s="11" t="s">
        <v>109</v>
      </c>
      <c r="E85" s="11" t="s">
        <v>109</v>
      </c>
      <c r="F85" s="11" t="s">
        <v>109</v>
      </c>
      <c r="G85" s="11" t="s">
        <v>109</v>
      </c>
      <c r="H85" s="11" t="s">
        <v>109</v>
      </c>
      <c r="I85" s="11" t="s">
        <v>109</v>
      </c>
      <c r="J85" s="11" t="s">
        <v>109</v>
      </c>
      <c r="K85" s="12" t="s">
        <v>109</v>
      </c>
    </row>
    <row r="86" spans="1:11" x14ac:dyDescent="0.25">
      <c r="A86" s="8" t="s">
        <v>111</v>
      </c>
      <c r="B86" s="31">
        <v>2120</v>
      </c>
      <c r="C86" s="31">
        <v>2060</v>
      </c>
      <c r="D86" s="31">
        <v>2190</v>
      </c>
      <c r="E86" s="31">
        <v>2200</v>
      </c>
      <c r="F86" s="31">
        <v>2060</v>
      </c>
      <c r="G86" s="31">
        <v>2360</v>
      </c>
      <c r="H86" s="31">
        <v>2270</v>
      </c>
      <c r="I86" s="31">
        <v>2310</v>
      </c>
      <c r="J86" s="31">
        <v>2230</v>
      </c>
      <c r="K86" s="32">
        <v>1790</v>
      </c>
    </row>
    <row r="87" spans="1:11" x14ac:dyDescent="0.25">
      <c r="A87" s="8" t="s">
        <v>112</v>
      </c>
      <c r="B87" s="31">
        <v>2447</v>
      </c>
      <c r="C87" s="31">
        <v>2190</v>
      </c>
      <c r="D87" s="31">
        <v>2110</v>
      </c>
      <c r="E87" s="31">
        <v>2150</v>
      </c>
      <c r="F87" s="31">
        <v>2150</v>
      </c>
      <c r="G87" s="31">
        <v>2310</v>
      </c>
      <c r="H87" s="31">
        <v>2300</v>
      </c>
      <c r="I87" s="31">
        <v>2110</v>
      </c>
      <c r="J87" s="31">
        <v>2227</v>
      </c>
      <c r="K87" s="32">
        <v>1800</v>
      </c>
    </row>
    <row r="88" spans="1:11" x14ac:dyDescent="0.25">
      <c r="A88" s="8" t="s">
        <v>113</v>
      </c>
      <c r="B88" s="11" t="s">
        <v>62</v>
      </c>
      <c r="C88" s="11" t="s">
        <v>62</v>
      </c>
      <c r="D88" s="11" t="s">
        <v>62</v>
      </c>
      <c r="E88" s="11" t="s">
        <v>62</v>
      </c>
      <c r="F88" s="11" t="s">
        <v>62</v>
      </c>
      <c r="G88" s="11" t="s">
        <v>62</v>
      </c>
      <c r="H88" s="11" t="s">
        <v>62</v>
      </c>
      <c r="I88" s="11" t="s">
        <v>62</v>
      </c>
      <c r="J88" s="11" t="s">
        <v>62</v>
      </c>
      <c r="K88" s="12" t="s">
        <v>62</v>
      </c>
    </row>
    <row r="89" spans="1:11" x14ac:dyDescent="0.25">
      <c r="A89" s="8" t="s">
        <v>114</v>
      </c>
      <c r="B89" s="11" t="s">
        <v>62</v>
      </c>
      <c r="C89" s="11" t="s">
        <v>62</v>
      </c>
      <c r="D89" s="11" t="s">
        <v>62</v>
      </c>
      <c r="E89" s="11" t="s">
        <v>62</v>
      </c>
      <c r="F89" s="11" t="s">
        <v>62</v>
      </c>
      <c r="G89" s="11" t="s">
        <v>62</v>
      </c>
      <c r="H89" s="11" t="s">
        <v>62</v>
      </c>
      <c r="I89" s="11" t="s">
        <v>62</v>
      </c>
      <c r="J89" s="11" t="s">
        <v>62</v>
      </c>
      <c r="K89" s="12" t="s">
        <v>62</v>
      </c>
    </row>
    <row r="90" spans="1:11" x14ac:dyDescent="0.25">
      <c r="A90" s="8" t="s">
        <v>115</v>
      </c>
      <c r="B90" s="11" t="s">
        <v>62</v>
      </c>
      <c r="C90" s="11" t="s">
        <v>62</v>
      </c>
      <c r="D90" s="11" t="s">
        <v>62</v>
      </c>
      <c r="E90" s="11" t="s">
        <v>62</v>
      </c>
      <c r="F90" s="11" t="s">
        <v>62</v>
      </c>
      <c r="G90" s="11" t="s">
        <v>62</v>
      </c>
      <c r="H90" s="11" t="s">
        <v>62</v>
      </c>
      <c r="I90" s="11" t="s">
        <v>62</v>
      </c>
      <c r="J90" s="11" t="s">
        <v>62</v>
      </c>
      <c r="K90" s="12" t="s">
        <v>62</v>
      </c>
    </row>
    <row r="91" spans="1:11" x14ac:dyDescent="0.25">
      <c r="A91" s="8" t="s">
        <v>116</v>
      </c>
      <c r="B91" s="11" t="s">
        <v>62</v>
      </c>
      <c r="C91" s="11" t="s">
        <v>62</v>
      </c>
      <c r="D91" s="11" t="s">
        <v>62</v>
      </c>
      <c r="E91" s="11" t="s">
        <v>62</v>
      </c>
      <c r="F91" s="11" t="s">
        <v>62</v>
      </c>
      <c r="G91" s="11" t="s">
        <v>62</v>
      </c>
      <c r="H91" s="11" t="s">
        <v>62</v>
      </c>
      <c r="I91" s="11" t="s">
        <v>62</v>
      </c>
      <c r="J91" s="11" t="s">
        <v>62</v>
      </c>
      <c r="K91" s="12" t="s">
        <v>62</v>
      </c>
    </row>
    <row r="92" spans="1:11" x14ac:dyDescent="0.25">
      <c r="A92" s="8" t="s">
        <v>117</v>
      </c>
      <c r="B92" s="11">
        <v>0.2</v>
      </c>
      <c r="C92" s="11">
        <v>0.2</v>
      </c>
      <c r="D92" s="11">
        <v>0.2</v>
      </c>
      <c r="E92" s="11">
        <v>0.3</v>
      </c>
      <c r="F92" s="11" t="s">
        <v>62</v>
      </c>
      <c r="G92" s="11" t="s">
        <v>62</v>
      </c>
      <c r="H92" s="11" t="s">
        <v>62</v>
      </c>
      <c r="I92" s="11">
        <v>0.1</v>
      </c>
      <c r="J92" s="11" t="s">
        <v>62</v>
      </c>
      <c r="K92" s="12" t="s">
        <v>62</v>
      </c>
    </row>
    <row r="93" spans="1:11" x14ac:dyDescent="0.25">
      <c r="A93" s="8" t="s">
        <v>118</v>
      </c>
      <c r="B93" s="11" t="s">
        <v>62</v>
      </c>
      <c r="C93" s="11" t="s">
        <v>62</v>
      </c>
      <c r="D93" s="11">
        <v>0.1</v>
      </c>
      <c r="E93" s="11">
        <v>0.3</v>
      </c>
      <c r="F93" s="11">
        <v>0.2</v>
      </c>
      <c r="G93" s="11" t="s">
        <v>62</v>
      </c>
      <c r="H93" s="11" t="s">
        <v>62</v>
      </c>
      <c r="I93" s="11" t="s">
        <v>62</v>
      </c>
      <c r="J93" s="11" t="s">
        <v>62</v>
      </c>
      <c r="K93" s="12" t="s">
        <v>62</v>
      </c>
    </row>
    <row r="94" spans="1:11" x14ac:dyDescent="0.25">
      <c r="A94" s="8" t="s">
        <v>119</v>
      </c>
      <c r="B94" s="11">
        <v>0.2</v>
      </c>
      <c r="C94" s="11">
        <v>0.15</v>
      </c>
      <c r="D94" s="11">
        <v>0.15</v>
      </c>
      <c r="E94" s="11">
        <v>0.16</v>
      </c>
      <c r="F94" s="11">
        <v>0.5</v>
      </c>
      <c r="G94" s="11">
        <v>0.19</v>
      </c>
      <c r="H94" s="11">
        <v>0.34</v>
      </c>
      <c r="I94" s="11">
        <v>2.09</v>
      </c>
      <c r="J94" s="11">
        <v>0.25</v>
      </c>
      <c r="K94" s="12">
        <v>0.15</v>
      </c>
    </row>
    <row r="95" spans="1:11" x14ac:dyDescent="0.25">
      <c r="A95" s="8" t="s">
        <v>120</v>
      </c>
      <c r="B95" s="11">
        <v>0.12</v>
      </c>
      <c r="C95" s="11">
        <v>0.12</v>
      </c>
      <c r="D95" s="11">
        <v>0.14000000000000001</v>
      </c>
      <c r="E95" s="11" t="s">
        <v>121</v>
      </c>
      <c r="F95" s="11" t="s">
        <v>121</v>
      </c>
      <c r="G95" s="11">
        <v>0.13</v>
      </c>
      <c r="H95" s="11">
        <v>0.08</v>
      </c>
      <c r="I95" s="11">
        <v>0.1</v>
      </c>
      <c r="J95" s="11">
        <v>0.1</v>
      </c>
      <c r="K95" s="12">
        <v>0.11</v>
      </c>
    </row>
    <row r="96" spans="1:11" x14ac:dyDescent="0.25">
      <c r="A96" s="8" t="s">
        <v>122</v>
      </c>
      <c r="B96" s="11">
        <v>0.27800000000000002</v>
      </c>
      <c r="C96" s="11">
        <v>0.25600000000000001</v>
      </c>
      <c r="D96" s="11">
        <v>0.26500000000000001</v>
      </c>
      <c r="E96" s="11">
        <v>0.28299999999999997</v>
      </c>
      <c r="F96" s="11">
        <v>0.315</v>
      </c>
      <c r="G96" s="11">
        <v>0.30099999999999999</v>
      </c>
      <c r="H96" s="11">
        <v>0.27300000000000002</v>
      </c>
      <c r="I96" s="11">
        <v>0.29199999999999998</v>
      </c>
      <c r="J96" s="11">
        <v>0.30199999999999999</v>
      </c>
      <c r="K96" s="12">
        <v>0.25900000000000001</v>
      </c>
    </row>
    <row r="97" spans="1:11" x14ac:dyDescent="0.25">
      <c r="A97" s="8" t="s">
        <v>123</v>
      </c>
      <c r="B97" s="11">
        <v>0.36899999999999999</v>
      </c>
      <c r="C97" s="11">
        <v>0.249</v>
      </c>
      <c r="D97" s="11">
        <v>0.25</v>
      </c>
      <c r="E97" s="11">
        <v>0.28499999999999998</v>
      </c>
      <c r="F97" s="11">
        <v>0.36599999999999999</v>
      </c>
      <c r="G97" s="11">
        <v>0.30299999999999999</v>
      </c>
      <c r="H97" s="11">
        <v>0.307</v>
      </c>
      <c r="I97" s="11">
        <v>0.29599999999999999</v>
      </c>
      <c r="J97" s="11">
        <v>0.28599999999999998</v>
      </c>
      <c r="K97" s="12">
        <v>0.317</v>
      </c>
    </row>
    <row r="98" spans="1:11" x14ac:dyDescent="0.25">
      <c r="A98" s="8" t="s">
        <v>124</v>
      </c>
      <c r="B98" s="11">
        <v>6.03</v>
      </c>
      <c r="C98" s="11">
        <v>4.5</v>
      </c>
      <c r="D98" s="11">
        <v>4.62</v>
      </c>
      <c r="E98" s="11">
        <v>4.58</v>
      </c>
      <c r="F98" s="11">
        <v>4.2</v>
      </c>
      <c r="G98" s="11">
        <v>6.14</v>
      </c>
      <c r="H98" s="11">
        <v>5.26</v>
      </c>
      <c r="I98" s="11">
        <v>5.7</v>
      </c>
      <c r="J98" s="11">
        <v>6.97</v>
      </c>
      <c r="K98" s="12">
        <v>5.08</v>
      </c>
    </row>
    <row r="99" spans="1:11" x14ac:dyDescent="0.25">
      <c r="A99" s="8" t="s">
        <v>125</v>
      </c>
      <c r="B99" s="11">
        <v>6.22</v>
      </c>
      <c r="C99" s="11">
        <v>4.4000000000000004</v>
      </c>
      <c r="D99" s="11">
        <v>4.2300000000000004</v>
      </c>
      <c r="E99" s="11">
        <v>4.18</v>
      </c>
      <c r="F99" s="11">
        <v>2.42</v>
      </c>
      <c r="G99" s="11">
        <v>5.63</v>
      </c>
      <c r="H99" s="11">
        <v>4.58</v>
      </c>
      <c r="I99" s="11">
        <v>4.4800000000000004</v>
      </c>
      <c r="J99" s="11">
        <v>6.13</v>
      </c>
      <c r="K99" s="12">
        <v>4.8600000000000003</v>
      </c>
    </row>
    <row r="100" spans="1:11" x14ac:dyDescent="0.25">
      <c r="A100" s="8" t="s">
        <v>126</v>
      </c>
      <c r="B100" s="11">
        <v>0.04</v>
      </c>
      <c r="C100" s="11">
        <v>0.05</v>
      </c>
      <c r="D100" s="11">
        <v>0.05</v>
      </c>
      <c r="E100" s="11">
        <v>0.1</v>
      </c>
      <c r="F100" s="11">
        <v>0.09</v>
      </c>
      <c r="G100" s="11">
        <v>0.05</v>
      </c>
      <c r="H100" s="11">
        <v>0.06</v>
      </c>
      <c r="I100" s="11">
        <v>0.12</v>
      </c>
      <c r="J100" s="11">
        <v>0.06</v>
      </c>
      <c r="K100" s="12">
        <v>0.05</v>
      </c>
    </row>
    <row r="101" spans="1:11" x14ac:dyDescent="0.25">
      <c r="A101" s="8" t="s">
        <v>127</v>
      </c>
      <c r="B101" s="11" t="s">
        <v>28</v>
      </c>
      <c r="C101" s="11">
        <v>0.02</v>
      </c>
      <c r="D101" s="11">
        <v>0.01</v>
      </c>
      <c r="E101" s="11">
        <v>0.02</v>
      </c>
      <c r="F101" s="11" t="s">
        <v>28</v>
      </c>
      <c r="G101" s="11">
        <v>0.02</v>
      </c>
      <c r="H101" s="11">
        <v>0.02</v>
      </c>
      <c r="I101" s="11">
        <v>0.02</v>
      </c>
      <c r="J101" s="11">
        <v>0.01</v>
      </c>
      <c r="K101" s="12">
        <v>0.02</v>
      </c>
    </row>
    <row r="102" spans="1:11" x14ac:dyDescent="0.25">
      <c r="A102" s="8" t="s">
        <v>128</v>
      </c>
      <c r="B102" s="11">
        <v>0.03</v>
      </c>
      <c r="C102" s="11">
        <v>0.04</v>
      </c>
      <c r="D102" s="11" t="s">
        <v>129</v>
      </c>
      <c r="E102" s="11" t="s">
        <v>129</v>
      </c>
      <c r="F102" s="11">
        <v>0.24</v>
      </c>
      <c r="G102" s="11" t="s">
        <v>129</v>
      </c>
      <c r="H102" s="11" t="s">
        <v>129</v>
      </c>
      <c r="I102" s="11">
        <v>0.03</v>
      </c>
      <c r="J102" s="11">
        <v>0.04</v>
      </c>
      <c r="K102" s="12">
        <v>0.06</v>
      </c>
    </row>
    <row r="103" spans="1:11" x14ac:dyDescent="0.25">
      <c r="A103" s="8" t="s">
        <v>130</v>
      </c>
      <c r="B103" s="11">
        <v>0.04</v>
      </c>
      <c r="C103" s="11">
        <v>0.03</v>
      </c>
      <c r="D103" s="11">
        <v>0.04</v>
      </c>
      <c r="E103" s="11" t="s">
        <v>129</v>
      </c>
      <c r="F103" s="11">
        <v>0.04</v>
      </c>
      <c r="G103" s="11">
        <v>0.05</v>
      </c>
      <c r="H103" s="11">
        <v>0.09</v>
      </c>
      <c r="I103" s="11">
        <v>0.02</v>
      </c>
      <c r="J103" s="11" t="s">
        <v>129</v>
      </c>
      <c r="K103" s="12">
        <v>0.06</v>
      </c>
    </row>
    <row r="104" spans="1:11" x14ac:dyDescent="0.25">
      <c r="A104" s="8" t="s">
        <v>131</v>
      </c>
      <c r="B104" s="13">
        <v>4380</v>
      </c>
      <c r="C104" s="13">
        <v>5080</v>
      </c>
      <c r="D104" s="13">
        <v>5080</v>
      </c>
      <c r="E104" s="13">
        <v>5190</v>
      </c>
      <c r="F104" s="13">
        <v>4990</v>
      </c>
      <c r="G104" s="13">
        <v>6030</v>
      </c>
      <c r="H104" s="13">
        <v>5250</v>
      </c>
      <c r="I104" s="13">
        <v>5680</v>
      </c>
      <c r="J104" s="13">
        <v>5670</v>
      </c>
      <c r="K104" s="14">
        <v>4330</v>
      </c>
    </row>
    <row r="105" spans="1:11" x14ac:dyDescent="0.25">
      <c r="A105" s="8" t="s">
        <v>132</v>
      </c>
      <c r="B105" s="13">
        <v>5470</v>
      </c>
      <c r="C105" s="13">
        <v>4770</v>
      </c>
      <c r="D105" s="13">
        <v>5000</v>
      </c>
      <c r="E105" s="13">
        <v>5400</v>
      </c>
      <c r="F105" s="13">
        <v>5610</v>
      </c>
      <c r="G105" s="13">
        <v>5750</v>
      </c>
      <c r="H105" s="13">
        <v>4990</v>
      </c>
      <c r="I105" s="13">
        <v>5100</v>
      </c>
      <c r="J105" s="13">
        <v>5490</v>
      </c>
      <c r="K105" s="14">
        <v>4780</v>
      </c>
    </row>
    <row r="106" spans="1:11" x14ac:dyDescent="0.25">
      <c r="A106" s="8" t="s">
        <v>133</v>
      </c>
      <c r="B106" s="11" t="s">
        <v>134</v>
      </c>
      <c r="C106" s="11" t="s">
        <v>134</v>
      </c>
      <c r="D106" s="11" t="s">
        <v>134</v>
      </c>
      <c r="E106" s="11" t="s">
        <v>134</v>
      </c>
      <c r="F106" s="11" t="s">
        <v>134</v>
      </c>
      <c r="G106" s="11" t="s">
        <v>134</v>
      </c>
      <c r="H106" s="11" t="s">
        <v>134</v>
      </c>
      <c r="I106" s="11" t="s">
        <v>134</v>
      </c>
      <c r="J106" s="11" t="s">
        <v>134</v>
      </c>
      <c r="K106" s="12" t="s">
        <v>134</v>
      </c>
    </row>
    <row r="107" spans="1:11" x14ac:dyDescent="0.25">
      <c r="A107" s="8" t="s">
        <v>135</v>
      </c>
      <c r="B107" s="11" t="s">
        <v>134</v>
      </c>
      <c r="C107" s="11" t="s">
        <v>134</v>
      </c>
      <c r="D107" s="11" t="s">
        <v>134</v>
      </c>
      <c r="E107" s="11" t="s">
        <v>134</v>
      </c>
      <c r="F107" s="11" t="s">
        <v>134</v>
      </c>
      <c r="G107" s="11" t="s">
        <v>134</v>
      </c>
      <c r="H107" s="11" t="s">
        <v>134</v>
      </c>
      <c r="I107" s="11" t="s">
        <v>134</v>
      </c>
      <c r="J107" s="11" t="s">
        <v>134</v>
      </c>
      <c r="K107" s="12" t="s">
        <v>134</v>
      </c>
    </row>
    <row r="108" spans="1:11" x14ac:dyDescent="0.25">
      <c r="A108" s="8" t="s">
        <v>136</v>
      </c>
      <c r="B108" s="11">
        <v>104</v>
      </c>
      <c r="C108" s="11">
        <v>104</v>
      </c>
      <c r="D108" s="11">
        <v>101</v>
      </c>
      <c r="E108" s="11">
        <v>106</v>
      </c>
      <c r="F108" s="11">
        <v>97.8</v>
      </c>
      <c r="G108" s="11">
        <v>129</v>
      </c>
      <c r="H108" s="11">
        <v>119</v>
      </c>
      <c r="I108" s="11">
        <v>125</v>
      </c>
      <c r="J108" s="11">
        <v>126</v>
      </c>
      <c r="K108" s="12">
        <v>100</v>
      </c>
    </row>
    <row r="109" spans="1:11" x14ac:dyDescent="0.25">
      <c r="A109" s="8" t="s">
        <v>138</v>
      </c>
      <c r="B109" s="11">
        <v>0.81</v>
      </c>
      <c r="C109" s="11" t="s">
        <v>139</v>
      </c>
      <c r="D109" s="11" t="s">
        <v>139</v>
      </c>
      <c r="E109" s="11" t="s">
        <v>139</v>
      </c>
      <c r="F109" s="11" t="s">
        <v>139</v>
      </c>
      <c r="G109" s="11" t="s">
        <v>139</v>
      </c>
      <c r="H109" s="11" t="s">
        <v>139</v>
      </c>
      <c r="I109" s="11" t="s">
        <v>139</v>
      </c>
      <c r="J109" s="11" t="s">
        <v>139</v>
      </c>
      <c r="K109" s="12" t="s">
        <v>15</v>
      </c>
    </row>
    <row r="110" spans="1:11" ht="18.75" x14ac:dyDescent="0.25">
      <c r="A110" s="8" t="s">
        <v>140</v>
      </c>
      <c r="B110" s="11" t="s">
        <v>62</v>
      </c>
      <c r="C110" s="11" t="s">
        <v>141</v>
      </c>
      <c r="D110" s="11" t="s">
        <v>62</v>
      </c>
      <c r="E110" s="11" t="s">
        <v>141</v>
      </c>
      <c r="F110" s="11" t="s">
        <v>141</v>
      </c>
      <c r="G110" s="11" t="s">
        <v>139</v>
      </c>
      <c r="H110" s="11" t="s">
        <v>139</v>
      </c>
      <c r="I110" s="11" t="s">
        <v>139</v>
      </c>
      <c r="J110" s="11" t="s">
        <v>139</v>
      </c>
      <c r="K110" s="12" t="s">
        <v>15</v>
      </c>
    </row>
    <row r="111" spans="1:11" ht="18.75" x14ac:dyDescent="0.25">
      <c r="A111" s="8" t="s">
        <v>142</v>
      </c>
      <c r="B111" s="13">
        <v>1337</v>
      </c>
      <c r="C111" s="13">
        <v>1328</v>
      </c>
      <c r="D111" s="13">
        <v>1332</v>
      </c>
      <c r="E111" s="13">
        <v>1367</v>
      </c>
      <c r="F111" s="13">
        <v>1277</v>
      </c>
      <c r="G111" s="13">
        <v>1366</v>
      </c>
      <c r="H111" s="13">
        <v>1266</v>
      </c>
      <c r="I111" s="13">
        <v>1283</v>
      </c>
      <c r="J111" s="13">
        <v>1293</v>
      </c>
      <c r="K111" s="14">
        <v>1000</v>
      </c>
    </row>
    <row r="112" spans="1:11" x14ac:dyDescent="0.25">
      <c r="A112" s="19" t="s">
        <v>143</v>
      </c>
      <c r="B112" s="45"/>
      <c r="C112" s="45"/>
      <c r="D112" s="45"/>
      <c r="E112" s="45"/>
      <c r="F112" s="45"/>
      <c r="G112" s="45"/>
      <c r="H112" s="45"/>
      <c r="I112" s="45"/>
      <c r="J112" s="45"/>
      <c r="K112" s="46"/>
    </row>
    <row r="113" spans="1:11" x14ac:dyDescent="0.25">
      <c r="A113" s="8" t="s">
        <v>144</v>
      </c>
      <c r="B113" s="11">
        <v>0.7</v>
      </c>
      <c r="C113" s="11">
        <v>0.9</v>
      </c>
      <c r="D113" s="11">
        <v>0.8</v>
      </c>
      <c r="E113" s="11">
        <v>2.8</v>
      </c>
      <c r="F113" s="11">
        <v>0.5</v>
      </c>
      <c r="G113" s="11">
        <v>1.2</v>
      </c>
      <c r="H113" s="11">
        <v>1</v>
      </c>
      <c r="I113" s="11">
        <v>1.1000000000000001</v>
      </c>
      <c r="J113" s="11">
        <v>1.3</v>
      </c>
      <c r="K113" s="12">
        <v>1.1000000000000001</v>
      </c>
    </row>
    <row r="114" spans="1:11" x14ac:dyDescent="0.25">
      <c r="A114" s="8" t="s">
        <v>145</v>
      </c>
      <c r="B114" s="11">
        <v>0.64900000000000002</v>
      </c>
      <c r="C114" s="11">
        <v>0.9</v>
      </c>
      <c r="D114" s="11">
        <v>0.5</v>
      </c>
      <c r="E114" s="11">
        <v>3</v>
      </c>
      <c r="F114" s="11">
        <v>0.3</v>
      </c>
      <c r="G114" s="11">
        <v>1.1000000000000001</v>
      </c>
      <c r="H114" s="11">
        <v>0.8</v>
      </c>
      <c r="I114" s="11">
        <v>0.9</v>
      </c>
      <c r="J114" s="11">
        <v>1</v>
      </c>
      <c r="K114" s="12">
        <v>1</v>
      </c>
    </row>
    <row r="115" spans="1:11" x14ac:dyDescent="0.25">
      <c r="A115" s="8" t="s">
        <v>146</v>
      </c>
      <c r="B115" s="11">
        <v>115</v>
      </c>
      <c r="C115" s="11">
        <v>108</v>
      </c>
      <c r="D115" s="11">
        <v>118</v>
      </c>
      <c r="E115" s="11">
        <v>112</v>
      </c>
      <c r="F115" s="11">
        <v>94.6</v>
      </c>
      <c r="G115" s="11">
        <v>119</v>
      </c>
      <c r="H115" s="11">
        <v>92.6</v>
      </c>
      <c r="I115" s="11">
        <v>98.8</v>
      </c>
      <c r="J115" s="11">
        <v>115</v>
      </c>
      <c r="K115" s="12">
        <v>92.2</v>
      </c>
    </row>
    <row r="116" spans="1:11" x14ac:dyDescent="0.25">
      <c r="A116" s="8" t="s">
        <v>147</v>
      </c>
      <c r="B116" s="11">
        <v>133</v>
      </c>
      <c r="C116" s="11">
        <v>112</v>
      </c>
      <c r="D116" s="11">
        <v>117</v>
      </c>
      <c r="E116" s="11">
        <v>110</v>
      </c>
      <c r="F116" s="11">
        <v>97.4</v>
      </c>
      <c r="G116" s="11">
        <v>119</v>
      </c>
      <c r="H116" s="11">
        <v>95.5</v>
      </c>
      <c r="I116" s="11">
        <v>94.3</v>
      </c>
      <c r="J116" s="11">
        <v>112</v>
      </c>
      <c r="K116" s="12">
        <v>93.2</v>
      </c>
    </row>
    <row r="117" spans="1:11" x14ac:dyDescent="0.25">
      <c r="A117" s="8" t="s">
        <v>148</v>
      </c>
      <c r="B117" s="11">
        <v>71.7</v>
      </c>
      <c r="C117" s="11">
        <v>68.5</v>
      </c>
      <c r="D117" s="11">
        <v>64.8</v>
      </c>
      <c r="E117" s="11">
        <v>63.5</v>
      </c>
      <c r="F117" s="11">
        <v>48.3</v>
      </c>
      <c r="G117" s="11">
        <v>72.099999999999994</v>
      </c>
      <c r="H117" s="11">
        <v>55.9</v>
      </c>
      <c r="I117" s="11">
        <v>58.9</v>
      </c>
      <c r="J117" s="11">
        <v>68.5</v>
      </c>
      <c r="K117" s="12">
        <v>67.3</v>
      </c>
    </row>
    <row r="118" spans="1:11" x14ac:dyDescent="0.25">
      <c r="A118" s="8" t="s">
        <v>149</v>
      </c>
      <c r="B118" s="11">
        <v>76.599999999999994</v>
      </c>
      <c r="C118" s="11">
        <v>63.9</v>
      </c>
      <c r="D118" s="11">
        <v>65.5</v>
      </c>
      <c r="E118" s="11">
        <v>61.2</v>
      </c>
      <c r="F118" s="11">
        <v>45.6</v>
      </c>
      <c r="G118" s="11">
        <v>69.8</v>
      </c>
      <c r="H118" s="11">
        <v>57.3</v>
      </c>
      <c r="I118" s="11">
        <v>54.8</v>
      </c>
      <c r="J118" s="11">
        <v>64.2</v>
      </c>
      <c r="K118" s="12">
        <v>51.5</v>
      </c>
    </row>
    <row r="119" spans="1:11" x14ac:dyDescent="0.25">
      <c r="A119" s="8" t="s">
        <v>150</v>
      </c>
      <c r="B119" s="11">
        <v>160</v>
      </c>
      <c r="C119" s="11">
        <v>152</v>
      </c>
      <c r="D119" s="11">
        <v>183</v>
      </c>
      <c r="E119" s="11">
        <v>186</v>
      </c>
      <c r="F119" s="11">
        <v>106</v>
      </c>
      <c r="G119" s="11">
        <v>178</v>
      </c>
      <c r="H119" s="11">
        <v>138</v>
      </c>
      <c r="I119" s="11">
        <v>143</v>
      </c>
      <c r="J119" s="11">
        <v>170</v>
      </c>
      <c r="K119" s="12">
        <v>153</v>
      </c>
    </row>
    <row r="120" spans="1:11" x14ac:dyDescent="0.25">
      <c r="A120" s="8" t="s">
        <v>151</v>
      </c>
      <c r="B120" s="11">
        <v>170</v>
      </c>
      <c r="C120" s="11">
        <v>182</v>
      </c>
      <c r="D120" s="11">
        <v>145</v>
      </c>
      <c r="E120" s="11">
        <v>179</v>
      </c>
      <c r="F120" s="11">
        <v>94.5</v>
      </c>
      <c r="G120" s="11">
        <v>167</v>
      </c>
      <c r="H120" s="11">
        <v>134</v>
      </c>
      <c r="I120" s="11">
        <v>128</v>
      </c>
      <c r="J120" s="11">
        <v>149</v>
      </c>
      <c r="K120" s="12">
        <v>119</v>
      </c>
    </row>
    <row r="121" spans="1:11" x14ac:dyDescent="0.25">
      <c r="A121" s="8" t="s">
        <v>152</v>
      </c>
      <c r="B121" s="11">
        <v>21.1</v>
      </c>
      <c r="C121" s="11">
        <v>21.2</v>
      </c>
      <c r="D121" s="11">
        <v>19.600000000000001</v>
      </c>
      <c r="E121" s="11">
        <v>19.7</v>
      </c>
      <c r="F121" s="11">
        <v>13.9</v>
      </c>
      <c r="G121" s="11">
        <v>21.9</v>
      </c>
      <c r="H121" s="11">
        <v>16.899999999999999</v>
      </c>
      <c r="I121" s="11">
        <v>17.399999999999999</v>
      </c>
      <c r="J121" s="11">
        <v>21.3</v>
      </c>
      <c r="K121" s="12">
        <v>20.100000000000001</v>
      </c>
    </row>
    <row r="122" spans="1:11" x14ac:dyDescent="0.25">
      <c r="A122" s="8" t="s">
        <v>153</v>
      </c>
      <c r="B122" s="11">
        <v>21.8</v>
      </c>
      <c r="C122" s="11">
        <v>19.399999999999999</v>
      </c>
      <c r="D122" s="11">
        <v>19.100000000000001</v>
      </c>
      <c r="E122" s="11">
        <v>18.399999999999999</v>
      </c>
      <c r="F122" s="11">
        <v>12.1</v>
      </c>
      <c r="G122" s="11">
        <v>20.9</v>
      </c>
      <c r="H122" s="11">
        <v>16.5</v>
      </c>
      <c r="I122" s="11">
        <v>16</v>
      </c>
      <c r="J122" s="11">
        <v>19.3</v>
      </c>
      <c r="K122" s="12">
        <v>15.6</v>
      </c>
    </row>
    <row r="123" spans="1:11" x14ac:dyDescent="0.25">
      <c r="A123" s="8" t="s">
        <v>154</v>
      </c>
      <c r="B123" s="11">
        <v>88.2</v>
      </c>
      <c r="C123" s="11">
        <v>86.2</v>
      </c>
      <c r="D123" s="11">
        <v>79.599999999999994</v>
      </c>
      <c r="E123" s="11">
        <v>80.7</v>
      </c>
      <c r="F123" s="11">
        <v>57.3</v>
      </c>
      <c r="G123" s="11">
        <v>91</v>
      </c>
      <c r="H123" s="11">
        <v>69.900000000000006</v>
      </c>
      <c r="I123" s="11">
        <v>72.900000000000006</v>
      </c>
      <c r="J123" s="11">
        <v>89.4</v>
      </c>
      <c r="K123" s="12">
        <v>85.8</v>
      </c>
    </row>
    <row r="124" spans="1:11" x14ac:dyDescent="0.25">
      <c r="A124" s="8" t="s">
        <v>155</v>
      </c>
      <c r="B124" s="11">
        <v>90.4</v>
      </c>
      <c r="C124" s="11">
        <v>82.3</v>
      </c>
      <c r="D124" s="11">
        <v>81.400000000000006</v>
      </c>
      <c r="E124" s="11">
        <v>77</v>
      </c>
      <c r="F124" s="11">
        <v>49.2</v>
      </c>
      <c r="G124" s="11">
        <v>87.5</v>
      </c>
      <c r="H124" s="11">
        <v>69.3</v>
      </c>
      <c r="I124" s="11">
        <v>65.900000000000006</v>
      </c>
      <c r="J124" s="11">
        <v>83.2</v>
      </c>
      <c r="K124" s="12">
        <v>65.400000000000006</v>
      </c>
    </row>
    <row r="125" spans="1:11" x14ac:dyDescent="0.25">
      <c r="A125" s="8" t="s">
        <v>156</v>
      </c>
      <c r="B125" s="11">
        <v>18.899999999999999</v>
      </c>
      <c r="C125" s="11">
        <v>18.899999999999999</v>
      </c>
      <c r="D125" s="11">
        <v>17.7</v>
      </c>
      <c r="E125" s="11">
        <v>17.3</v>
      </c>
      <c r="F125" s="11">
        <v>12.4</v>
      </c>
      <c r="G125" s="11">
        <v>19.5</v>
      </c>
      <c r="H125" s="11">
        <v>15.1</v>
      </c>
      <c r="I125" s="11">
        <v>15.7</v>
      </c>
      <c r="J125" s="11">
        <v>19.899999999999999</v>
      </c>
      <c r="K125" s="12">
        <v>18.899999999999999</v>
      </c>
    </row>
    <row r="126" spans="1:11" x14ac:dyDescent="0.25">
      <c r="A126" s="8" t="s">
        <v>157</v>
      </c>
      <c r="B126" s="11">
        <v>19.399999999999999</v>
      </c>
      <c r="C126" s="11">
        <v>17.899999999999999</v>
      </c>
      <c r="D126" s="11">
        <v>17.5</v>
      </c>
      <c r="E126" s="11">
        <v>16.100000000000001</v>
      </c>
      <c r="F126" s="11">
        <v>10.199999999999999</v>
      </c>
      <c r="G126" s="11">
        <v>18.8</v>
      </c>
      <c r="H126" s="11">
        <v>14.7</v>
      </c>
      <c r="I126" s="11">
        <v>14.1</v>
      </c>
      <c r="J126" s="11">
        <v>17.2</v>
      </c>
      <c r="K126" s="12">
        <v>14.5</v>
      </c>
    </row>
    <row r="127" spans="1:11" x14ac:dyDescent="0.25">
      <c r="A127" s="8" t="s">
        <v>158</v>
      </c>
      <c r="B127" s="11">
        <v>3.5</v>
      </c>
      <c r="C127" s="11">
        <v>3.4</v>
      </c>
      <c r="D127" s="11">
        <v>3.3</v>
      </c>
      <c r="E127" s="11">
        <v>3.3</v>
      </c>
      <c r="F127" s="11">
        <v>2.2999999999999998</v>
      </c>
      <c r="G127" s="11">
        <v>3.5</v>
      </c>
      <c r="H127" s="11">
        <v>2.8</v>
      </c>
      <c r="I127" s="11">
        <v>2.8</v>
      </c>
      <c r="J127" s="11">
        <v>3.5</v>
      </c>
      <c r="K127" s="12">
        <v>3.4</v>
      </c>
    </row>
    <row r="128" spans="1:11" x14ac:dyDescent="0.25">
      <c r="A128" s="8" t="s">
        <v>159</v>
      </c>
      <c r="B128" s="11">
        <v>3.5</v>
      </c>
      <c r="C128" s="11">
        <v>3.2</v>
      </c>
      <c r="D128" s="11">
        <v>3.2</v>
      </c>
      <c r="E128" s="11">
        <v>3</v>
      </c>
      <c r="F128" s="11">
        <v>1.9</v>
      </c>
      <c r="G128" s="11">
        <v>3.3</v>
      </c>
      <c r="H128" s="11">
        <v>2.7</v>
      </c>
      <c r="I128" s="11">
        <v>2.6</v>
      </c>
      <c r="J128" s="11">
        <v>3.11</v>
      </c>
      <c r="K128" s="12">
        <v>2.6</v>
      </c>
    </row>
    <row r="129" spans="1:11" x14ac:dyDescent="0.25">
      <c r="A129" s="8" t="s">
        <v>160</v>
      </c>
      <c r="B129" s="11">
        <v>23.5</v>
      </c>
      <c r="C129" s="11">
        <v>22.7</v>
      </c>
      <c r="D129" s="11">
        <v>21.7</v>
      </c>
      <c r="E129" s="11">
        <v>21.2</v>
      </c>
      <c r="F129" s="11">
        <v>15.4</v>
      </c>
      <c r="G129" s="11">
        <v>24.1</v>
      </c>
      <c r="H129" s="11">
        <v>18.8</v>
      </c>
      <c r="I129" s="11">
        <v>19.899999999999999</v>
      </c>
      <c r="J129" s="11">
        <v>24.1</v>
      </c>
      <c r="K129" s="12">
        <v>24.1</v>
      </c>
    </row>
    <row r="130" spans="1:11" x14ac:dyDescent="0.25">
      <c r="A130" s="8" t="s">
        <v>161</v>
      </c>
      <c r="B130" s="11">
        <v>24.5</v>
      </c>
      <c r="C130" s="11">
        <v>21.6</v>
      </c>
      <c r="D130" s="11">
        <v>21.1</v>
      </c>
      <c r="E130" s="11">
        <v>19.899999999999999</v>
      </c>
      <c r="F130" s="11">
        <v>13.7</v>
      </c>
      <c r="G130" s="11">
        <v>23.3</v>
      </c>
      <c r="H130" s="11">
        <v>18.600000000000001</v>
      </c>
      <c r="I130" s="11">
        <v>18</v>
      </c>
      <c r="J130" s="11">
        <v>22.9</v>
      </c>
      <c r="K130" s="12">
        <v>17.7</v>
      </c>
    </row>
    <row r="131" spans="1:11" x14ac:dyDescent="0.25">
      <c r="A131" s="8" t="s">
        <v>162</v>
      </c>
      <c r="B131" s="11">
        <v>3.5</v>
      </c>
      <c r="C131" s="11">
        <v>3.4</v>
      </c>
      <c r="D131" s="11">
        <v>3.4</v>
      </c>
      <c r="E131" s="11">
        <v>3.2</v>
      </c>
      <c r="F131" s="11">
        <v>2.4</v>
      </c>
      <c r="G131" s="11">
        <v>3.4</v>
      </c>
      <c r="H131" s="11">
        <v>2.7</v>
      </c>
      <c r="I131" s="11">
        <v>2.9</v>
      </c>
      <c r="J131" s="11">
        <v>3.53</v>
      </c>
      <c r="K131" s="12">
        <v>3.3</v>
      </c>
    </row>
    <row r="132" spans="1:11" x14ac:dyDescent="0.25">
      <c r="A132" s="8" t="s">
        <v>163</v>
      </c>
      <c r="B132" s="11">
        <v>3.5</v>
      </c>
      <c r="C132" s="11">
        <v>3.2</v>
      </c>
      <c r="D132" s="11">
        <v>3.4</v>
      </c>
      <c r="E132" s="11">
        <v>3</v>
      </c>
      <c r="F132" s="11">
        <v>2.1</v>
      </c>
      <c r="G132" s="11">
        <v>3.4</v>
      </c>
      <c r="H132" s="11">
        <v>2.8</v>
      </c>
      <c r="I132" s="11">
        <v>2.6</v>
      </c>
      <c r="J132" s="11">
        <v>3.28</v>
      </c>
      <c r="K132" s="12">
        <v>2.8</v>
      </c>
    </row>
    <row r="133" spans="1:11" x14ac:dyDescent="0.25">
      <c r="A133" s="8" t="s">
        <v>164</v>
      </c>
      <c r="B133" s="11">
        <v>19.5</v>
      </c>
      <c r="C133" s="11">
        <v>19.2</v>
      </c>
      <c r="D133" s="11">
        <v>18.7</v>
      </c>
      <c r="E133" s="11">
        <v>18.3</v>
      </c>
      <c r="F133" s="11">
        <v>13</v>
      </c>
      <c r="G133" s="11">
        <v>19.8</v>
      </c>
      <c r="H133" s="11">
        <v>15.3</v>
      </c>
      <c r="I133" s="11">
        <v>16</v>
      </c>
      <c r="J133" s="11">
        <v>19.7</v>
      </c>
      <c r="K133" s="12">
        <v>19.399999999999999</v>
      </c>
    </row>
    <row r="134" spans="1:11" x14ac:dyDescent="0.25">
      <c r="A134" s="8" t="s">
        <v>165</v>
      </c>
      <c r="B134" s="11">
        <v>20</v>
      </c>
      <c r="C134" s="11">
        <v>18.2</v>
      </c>
      <c r="D134" s="11">
        <v>18.5</v>
      </c>
      <c r="E134" s="11">
        <v>17.600000000000001</v>
      </c>
      <c r="F134" s="11">
        <v>11.2</v>
      </c>
      <c r="G134" s="11">
        <v>19</v>
      </c>
      <c r="H134" s="11">
        <v>15.4</v>
      </c>
      <c r="I134" s="11">
        <v>14.7</v>
      </c>
      <c r="J134" s="11">
        <v>18</v>
      </c>
      <c r="K134" s="12">
        <v>15.4</v>
      </c>
    </row>
    <row r="135" spans="1:11" x14ac:dyDescent="0.25">
      <c r="A135" s="8" t="s">
        <v>166</v>
      </c>
      <c r="B135" s="11">
        <v>3.9</v>
      </c>
      <c r="C135" s="11">
        <v>3.9</v>
      </c>
      <c r="D135" s="11">
        <v>3.7</v>
      </c>
      <c r="E135" s="11">
        <v>3.6</v>
      </c>
      <c r="F135" s="11">
        <v>2.6</v>
      </c>
      <c r="G135" s="11">
        <v>3.9</v>
      </c>
      <c r="H135" s="11">
        <v>3.1</v>
      </c>
      <c r="I135" s="11">
        <v>3.2</v>
      </c>
      <c r="J135" s="11">
        <v>3.82</v>
      </c>
      <c r="K135" s="12">
        <v>3.9</v>
      </c>
    </row>
    <row r="136" spans="1:11" x14ac:dyDescent="0.25">
      <c r="A136" s="8" t="s">
        <v>167</v>
      </c>
      <c r="B136" s="11">
        <v>4.0999999999999996</v>
      </c>
      <c r="C136" s="11">
        <v>3.7</v>
      </c>
      <c r="D136" s="11">
        <v>3.7</v>
      </c>
      <c r="E136" s="11">
        <v>3.5</v>
      </c>
      <c r="F136" s="11">
        <v>2.2999999999999998</v>
      </c>
      <c r="G136" s="11">
        <v>3.8</v>
      </c>
      <c r="H136" s="11">
        <v>3.1</v>
      </c>
      <c r="I136" s="11">
        <v>3</v>
      </c>
      <c r="J136" s="11">
        <v>3.61</v>
      </c>
      <c r="K136" s="12">
        <v>3</v>
      </c>
    </row>
    <row r="137" spans="1:11" x14ac:dyDescent="0.25">
      <c r="A137" s="8" t="s">
        <v>168</v>
      </c>
      <c r="B137" s="11">
        <v>10.5</v>
      </c>
      <c r="C137" s="11">
        <v>10.199999999999999</v>
      </c>
      <c r="D137" s="11">
        <v>9.9</v>
      </c>
      <c r="E137" s="11">
        <v>9.9</v>
      </c>
      <c r="F137" s="11">
        <v>7.1</v>
      </c>
      <c r="G137" s="11">
        <v>10.6</v>
      </c>
      <c r="H137" s="11">
        <v>8.1999999999999993</v>
      </c>
      <c r="I137" s="11">
        <v>8.5</v>
      </c>
      <c r="J137" s="11">
        <v>10.4</v>
      </c>
      <c r="K137" s="12">
        <v>10.3</v>
      </c>
    </row>
    <row r="138" spans="1:11" x14ac:dyDescent="0.25">
      <c r="A138" s="8" t="s">
        <v>169</v>
      </c>
      <c r="B138" s="11">
        <v>11.1</v>
      </c>
      <c r="C138" s="11">
        <v>9.8000000000000007</v>
      </c>
      <c r="D138" s="11">
        <v>9.8000000000000007</v>
      </c>
      <c r="E138" s="11">
        <v>9.1999999999999993</v>
      </c>
      <c r="F138" s="11">
        <v>6.1</v>
      </c>
      <c r="G138" s="11">
        <v>10.1</v>
      </c>
      <c r="H138" s="11">
        <v>8.1</v>
      </c>
      <c r="I138" s="11">
        <v>7.7</v>
      </c>
      <c r="J138" s="11">
        <v>9.67</v>
      </c>
      <c r="K138" s="12">
        <v>8</v>
      </c>
    </row>
    <row r="139" spans="1:11" x14ac:dyDescent="0.25">
      <c r="A139" s="8" t="s">
        <v>170</v>
      </c>
      <c r="B139" s="11">
        <v>1.3</v>
      </c>
      <c r="C139" s="11">
        <v>1.3</v>
      </c>
      <c r="D139" s="11">
        <v>1.3</v>
      </c>
      <c r="E139" s="11">
        <v>1.2</v>
      </c>
      <c r="F139" s="11">
        <v>0.8</v>
      </c>
      <c r="G139" s="11">
        <v>1.4</v>
      </c>
      <c r="H139" s="11">
        <v>1</v>
      </c>
      <c r="I139" s="11">
        <v>1.1000000000000001</v>
      </c>
      <c r="J139" s="11">
        <v>1.32</v>
      </c>
      <c r="K139" s="12">
        <v>1.3</v>
      </c>
    </row>
    <row r="140" spans="1:11" x14ac:dyDescent="0.25">
      <c r="A140" s="8" t="s">
        <v>171</v>
      </c>
      <c r="B140" s="11">
        <v>1.4</v>
      </c>
      <c r="C140" s="11">
        <v>1.2</v>
      </c>
      <c r="D140" s="11">
        <v>1.3</v>
      </c>
      <c r="E140" s="11">
        <v>1.1000000000000001</v>
      </c>
      <c r="F140" s="11">
        <v>0.7</v>
      </c>
      <c r="G140" s="11">
        <v>1.3</v>
      </c>
      <c r="H140" s="11">
        <v>1</v>
      </c>
      <c r="I140" s="11">
        <v>1</v>
      </c>
      <c r="J140" s="11">
        <v>1.22</v>
      </c>
      <c r="K140" s="12">
        <v>1.1000000000000001</v>
      </c>
    </row>
    <row r="141" spans="1:11" x14ac:dyDescent="0.25">
      <c r="A141" s="8" t="s">
        <v>172</v>
      </c>
      <c r="B141" s="11">
        <v>7.5</v>
      </c>
      <c r="C141" s="11">
        <v>7.3</v>
      </c>
      <c r="D141" s="11">
        <v>6.9</v>
      </c>
      <c r="E141" s="11">
        <v>6.8</v>
      </c>
      <c r="F141" s="11">
        <v>5</v>
      </c>
      <c r="G141" s="11">
        <v>7.8</v>
      </c>
      <c r="H141" s="11">
        <v>5.9</v>
      </c>
      <c r="I141" s="11">
        <v>6.2</v>
      </c>
      <c r="J141" s="11">
        <v>7.69</v>
      </c>
      <c r="K141" s="12">
        <v>7.4</v>
      </c>
    </row>
    <row r="142" spans="1:11" x14ac:dyDescent="0.25">
      <c r="A142" s="8" t="s">
        <v>173</v>
      </c>
      <c r="B142" s="11">
        <v>8.1</v>
      </c>
      <c r="C142" s="11">
        <v>6.9</v>
      </c>
      <c r="D142" s="11">
        <v>6.9</v>
      </c>
      <c r="E142" s="11">
        <v>6.6</v>
      </c>
      <c r="F142" s="11">
        <v>4</v>
      </c>
      <c r="G142" s="11">
        <v>7.3</v>
      </c>
      <c r="H142" s="11">
        <v>5.9</v>
      </c>
      <c r="I142" s="11">
        <v>5.7</v>
      </c>
      <c r="J142" s="11">
        <v>7.11</v>
      </c>
      <c r="K142" s="12">
        <v>5.7</v>
      </c>
    </row>
    <row r="143" spans="1:11" x14ac:dyDescent="0.25">
      <c r="A143" s="8" t="s">
        <v>174</v>
      </c>
      <c r="B143" s="11">
        <v>1.1000000000000001</v>
      </c>
      <c r="C143" s="11">
        <v>1.1000000000000001</v>
      </c>
      <c r="D143" s="11">
        <v>1</v>
      </c>
      <c r="E143" s="11">
        <v>1</v>
      </c>
      <c r="F143" s="11">
        <v>0.7</v>
      </c>
      <c r="G143" s="11">
        <v>1.1000000000000001</v>
      </c>
      <c r="H143" s="11">
        <v>0.9</v>
      </c>
      <c r="I143" s="11">
        <v>0.9</v>
      </c>
      <c r="J143" s="11">
        <v>1.1000000000000001</v>
      </c>
      <c r="K143" s="12">
        <v>1.1000000000000001</v>
      </c>
    </row>
    <row r="144" spans="1:11" ht="16.5" thickBot="1" x14ac:dyDescent="0.3">
      <c r="A144" s="22" t="s">
        <v>175</v>
      </c>
      <c r="B144" s="23">
        <v>1.2</v>
      </c>
      <c r="C144" s="23">
        <v>1</v>
      </c>
      <c r="D144" s="23">
        <v>1</v>
      </c>
      <c r="E144" s="23">
        <v>1</v>
      </c>
      <c r="F144" s="23">
        <v>0.6</v>
      </c>
      <c r="G144" s="23">
        <v>1.1000000000000001</v>
      </c>
      <c r="H144" s="23">
        <v>0.9</v>
      </c>
      <c r="I144" s="23">
        <v>0.9</v>
      </c>
      <c r="J144" s="23">
        <v>1.1000000000000001</v>
      </c>
      <c r="K144" s="24">
        <v>1.5</v>
      </c>
    </row>
    <row r="145" spans="1:11" x14ac:dyDescent="0.25">
      <c r="A145" s="25" t="s">
        <v>176</v>
      </c>
      <c r="B145" s="26">
        <v>549.89999999999986</v>
      </c>
      <c r="C145" s="26">
        <v>528.19999999999982</v>
      </c>
      <c r="D145" s="26">
        <v>553.4</v>
      </c>
      <c r="E145" s="26">
        <v>550.5</v>
      </c>
      <c r="F145" s="26">
        <v>382.29999999999995</v>
      </c>
      <c r="G145" s="26">
        <v>578.29999999999984</v>
      </c>
      <c r="H145" s="26">
        <v>448.09999999999997</v>
      </c>
      <c r="I145" s="26">
        <v>469.29999999999984</v>
      </c>
      <c r="J145" s="33">
        <v>560.56000000000017</v>
      </c>
      <c r="K145" s="27">
        <v>512.6</v>
      </c>
    </row>
    <row r="146" spans="1:11" x14ac:dyDescent="0.25">
      <c r="A146" s="8" t="s">
        <v>177</v>
      </c>
      <c r="B146" s="11">
        <v>386.9</v>
      </c>
      <c r="C146" s="11">
        <v>372.89999999999992</v>
      </c>
      <c r="D146" s="11">
        <v>389.7</v>
      </c>
      <c r="E146" s="11">
        <v>391.7</v>
      </c>
      <c r="F146" s="11">
        <v>255.60000000000002</v>
      </c>
      <c r="G146" s="11">
        <v>410.1</v>
      </c>
      <c r="H146" s="11">
        <v>317.40000000000009</v>
      </c>
      <c r="I146" s="11">
        <v>330.6</v>
      </c>
      <c r="J146" s="11">
        <v>396.70000000000005</v>
      </c>
      <c r="K146" s="12">
        <v>372.59999999999997</v>
      </c>
    </row>
    <row r="147" spans="1:11" x14ac:dyDescent="0.25">
      <c r="A147" s="8" t="s">
        <v>183</v>
      </c>
      <c r="B147" s="11">
        <v>182.39999999999998</v>
      </c>
      <c r="C147" s="11">
        <v>156</v>
      </c>
      <c r="D147" s="11">
        <v>161.60000000000002</v>
      </c>
      <c r="E147" s="11">
        <v>151.99999999999997</v>
      </c>
      <c r="F147" s="11">
        <v>124.39999999999999</v>
      </c>
      <c r="G147" s="11">
        <v>165.00000000000003</v>
      </c>
      <c r="H147" s="11">
        <v>132.69999999999999</v>
      </c>
      <c r="I147" s="11">
        <v>129.9</v>
      </c>
      <c r="J147" s="15">
        <v>155.99</v>
      </c>
      <c r="K147" s="12">
        <v>130.69999999999999</v>
      </c>
    </row>
    <row r="148" spans="1:11" x14ac:dyDescent="0.25">
      <c r="A148" s="8" t="s">
        <v>179</v>
      </c>
      <c r="B148" s="15">
        <v>589.24900000000014</v>
      </c>
      <c r="C148" s="11">
        <v>547.20000000000005</v>
      </c>
      <c r="D148" s="11">
        <v>514.9</v>
      </c>
      <c r="E148" s="11">
        <v>529.6</v>
      </c>
      <c r="F148" s="11">
        <v>351.90000000000003</v>
      </c>
      <c r="G148" s="11">
        <v>556.69999999999993</v>
      </c>
      <c r="H148" s="11">
        <v>446.6</v>
      </c>
      <c r="I148" s="11">
        <v>430.2</v>
      </c>
      <c r="J148" s="11">
        <v>515.9</v>
      </c>
      <c r="K148" s="12">
        <v>418.00000000000006</v>
      </c>
    </row>
    <row r="149" spans="1:11" x14ac:dyDescent="0.25">
      <c r="A149" s="8" t="s">
        <v>180</v>
      </c>
      <c r="B149" s="15">
        <v>107.15566466630303</v>
      </c>
      <c r="C149" s="15">
        <v>103.59712230215831</v>
      </c>
      <c r="D149" s="15">
        <v>93.043006866642571</v>
      </c>
      <c r="E149" s="15">
        <v>96.203451407811087</v>
      </c>
      <c r="F149" s="15">
        <v>92.04812974104108</v>
      </c>
      <c r="G149" s="15">
        <v>96.264914404288447</v>
      </c>
      <c r="H149" s="15">
        <v>99.665253291675981</v>
      </c>
      <c r="I149" s="15">
        <v>91.668442360963169</v>
      </c>
      <c r="J149" s="15">
        <v>92.032967032967008</v>
      </c>
      <c r="K149" s="18">
        <v>81.545064377682408</v>
      </c>
    </row>
    <row r="150" spans="1:11" x14ac:dyDescent="0.25">
      <c r="A150" s="8" t="s">
        <v>181</v>
      </c>
      <c r="B150" s="11">
        <v>406.19999999999993</v>
      </c>
      <c r="C150" s="11">
        <v>390.3</v>
      </c>
      <c r="D150" s="11">
        <v>352.8</v>
      </c>
      <c r="E150" s="11">
        <v>374.59999999999997</v>
      </c>
      <c r="F150" s="11">
        <v>227.19999999999996</v>
      </c>
      <c r="G150" s="11">
        <v>390.6</v>
      </c>
      <c r="H150" s="11">
        <v>313.10000000000002</v>
      </c>
      <c r="I150" s="11">
        <v>299.40000000000009</v>
      </c>
      <c r="J150" s="15">
        <v>358.90999999999997</v>
      </c>
      <c r="K150" s="12">
        <v>286.3</v>
      </c>
    </row>
    <row r="151" spans="1:11" x14ac:dyDescent="0.25">
      <c r="A151" s="8" t="s">
        <v>182</v>
      </c>
      <c r="B151" s="15">
        <v>104.98836908761953</v>
      </c>
      <c r="C151" s="15">
        <v>104.66613032984718</v>
      </c>
      <c r="D151" s="15">
        <v>90.531177829099306</v>
      </c>
      <c r="E151" s="15">
        <v>95.634414092417657</v>
      </c>
      <c r="F151" s="15">
        <v>88.888888888888857</v>
      </c>
      <c r="G151" s="15">
        <v>95.245062179956108</v>
      </c>
      <c r="H151" s="15">
        <v>98.64524259609324</v>
      </c>
      <c r="I151" s="15">
        <v>90.562613430127058</v>
      </c>
      <c r="J151" s="15">
        <v>90.473909755482723</v>
      </c>
      <c r="K151" s="18">
        <v>76.83843263553409</v>
      </c>
    </row>
    <row r="152" spans="1:11" x14ac:dyDescent="0.25">
      <c r="A152" s="8" t="s">
        <v>178</v>
      </c>
      <c r="B152" s="11">
        <v>162.30000000000001</v>
      </c>
      <c r="C152" s="11">
        <v>154.4</v>
      </c>
      <c r="D152" s="11">
        <v>162.9</v>
      </c>
      <c r="E152" s="11">
        <v>156</v>
      </c>
      <c r="F152" s="11">
        <v>126.19999999999999</v>
      </c>
      <c r="G152" s="11">
        <v>167.00000000000003</v>
      </c>
      <c r="H152" s="11">
        <v>129.69999999999999</v>
      </c>
      <c r="I152" s="11">
        <v>137.6</v>
      </c>
      <c r="J152" s="15">
        <v>162.55999999999997</v>
      </c>
      <c r="K152" s="12">
        <v>138.90000000000003</v>
      </c>
    </row>
    <row r="153" spans="1:11" x14ac:dyDescent="0.25">
      <c r="A153" s="22" t="s">
        <v>184</v>
      </c>
      <c r="B153" s="28">
        <v>112.38447319778186</v>
      </c>
      <c r="C153" s="28">
        <v>101.03626943005182</v>
      </c>
      <c r="D153" s="28">
        <v>99.201964395334571</v>
      </c>
      <c r="E153" s="28">
        <v>97.435897435897417</v>
      </c>
      <c r="F153" s="28">
        <v>98.573692551505559</v>
      </c>
      <c r="G153" s="28">
        <v>98.802395209580837</v>
      </c>
      <c r="H153" s="28">
        <v>102.31303006939089</v>
      </c>
      <c r="I153" s="28">
        <v>94.404069767441868</v>
      </c>
      <c r="J153" s="28">
        <v>95.958415354330725</v>
      </c>
      <c r="K153" s="29">
        <v>94.096472282217391</v>
      </c>
    </row>
    <row r="154" spans="1:11" ht="10.5" customHeight="1" x14ac:dyDescent="0.25"/>
    <row r="155" spans="1:11" x14ac:dyDescent="0.25">
      <c r="A155" s="30" t="s">
        <v>185</v>
      </c>
    </row>
    <row r="156" spans="1:11" x14ac:dyDescent="0.25">
      <c r="A156" s="30" t="s">
        <v>186</v>
      </c>
      <c r="G156" s="30" t="s">
        <v>187</v>
      </c>
    </row>
    <row r="157" spans="1:11" x14ac:dyDescent="0.25">
      <c r="A157" s="30" t="s">
        <v>188</v>
      </c>
      <c r="G157" s="30" t="s">
        <v>189</v>
      </c>
    </row>
    <row r="158" spans="1:11" x14ac:dyDescent="0.25">
      <c r="A158" s="30" t="s">
        <v>190</v>
      </c>
      <c r="G158" s="30" t="s">
        <v>231</v>
      </c>
    </row>
    <row r="159" spans="1:11" x14ac:dyDescent="0.25">
      <c r="A159" s="30" t="s">
        <v>192</v>
      </c>
      <c r="G159" s="30" t="s">
        <v>191</v>
      </c>
    </row>
    <row r="160" spans="1:11" x14ac:dyDescent="0.25">
      <c r="A160" s="30" t="s">
        <v>194</v>
      </c>
      <c r="G160" s="30" t="s">
        <v>193</v>
      </c>
    </row>
    <row r="161" spans="1:7" x14ac:dyDescent="0.25">
      <c r="A161" s="30" t="s">
        <v>196</v>
      </c>
      <c r="G161" s="30" t="s">
        <v>195</v>
      </c>
    </row>
    <row r="162" spans="1:7" x14ac:dyDescent="0.25">
      <c r="A162" s="30" t="s">
        <v>197</v>
      </c>
    </row>
    <row r="163" spans="1:7" x14ac:dyDescent="0.25">
      <c r="A163" s="30" t="s">
        <v>198</v>
      </c>
    </row>
  </sheetData>
  <printOptions horizontalCentered="1"/>
  <pageMargins left="0.45" right="0.45" top="0.5" bottom="0.5" header="0.3" footer="0.3"/>
  <pageSetup scale="50" fitToHeight="2"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BCAF8-F022-4233-ACCC-09052D56978A}">
  <sheetPr>
    <pageSetUpPr fitToPage="1"/>
  </sheetPr>
  <dimension ref="A1:K163"/>
  <sheetViews>
    <sheetView workbookViewId="0">
      <selection activeCell="D15" sqref="D15"/>
    </sheetView>
  </sheetViews>
  <sheetFormatPr defaultRowHeight="15.75" x14ac:dyDescent="0.25"/>
  <cols>
    <col min="1" max="1" width="24.75" style="2" customWidth="1"/>
    <col min="2" max="2" width="10.75" style="2" customWidth="1"/>
    <col min="3" max="3" width="11.375" style="2" customWidth="1"/>
    <col min="4" max="4" width="11.625" style="2" customWidth="1"/>
    <col min="5" max="5" width="11.25" style="2" customWidth="1"/>
    <col min="6" max="6" width="11.125" style="2" customWidth="1"/>
    <col min="7" max="7" width="10.375" style="2" customWidth="1"/>
    <col min="8" max="9" width="11.25" style="2" customWidth="1"/>
    <col min="10" max="10" width="10.5" style="2" customWidth="1"/>
    <col min="11" max="11" width="11.75" style="2" customWidth="1"/>
    <col min="12" max="16384" width="9" style="2"/>
  </cols>
  <sheetData>
    <row r="1" spans="1:11" s="3" customFormat="1" x14ac:dyDescent="0.25">
      <c r="A1" s="1" t="s">
        <v>307</v>
      </c>
      <c r="B1" s="2"/>
      <c r="C1" s="2"/>
      <c r="D1" s="2"/>
      <c r="E1" s="2"/>
      <c r="F1" s="2"/>
      <c r="G1" s="2"/>
      <c r="H1" s="2"/>
      <c r="I1" s="2"/>
      <c r="J1" s="2"/>
      <c r="K1" s="2"/>
    </row>
    <row r="2" spans="1:11" s="3" customFormat="1" ht="10.5" customHeight="1" x14ac:dyDescent="0.25">
      <c r="A2" s="4"/>
      <c r="B2" s="2"/>
      <c r="C2" s="2"/>
      <c r="D2" s="2"/>
      <c r="E2" s="2"/>
      <c r="F2" s="2"/>
      <c r="G2" s="2"/>
      <c r="H2" s="2"/>
      <c r="I2" s="2"/>
      <c r="J2" s="2"/>
      <c r="K2" s="2"/>
    </row>
    <row r="3" spans="1:11" ht="31.5" x14ac:dyDescent="0.25">
      <c r="A3" s="5" t="s">
        <v>1</v>
      </c>
      <c r="B3" s="6" t="s">
        <v>308</v>
      </c>
      <c r="C3" s="6" t="s">
        <v>309</v>
      </c>
      <c r="D3" s="6" t="s">
        <v>310</v>
      </c>
      <c r="E3" s="6" t="s">
        <v>311</v>
      </c>
      <c r="F3" s="6" t="s">
        <v>312</v>
      </c>
      <c r="G3" s="6" t="s">
        <v>313</v>
      </c>
      <c r="H3" s="6" t="s">
        <v>314</v>
      </c>
      <c r="I3" s="6" t="s">
        <v>315</v>
      </c>
      <c r="J3" s="6" t="s">
        <v>316</v>
      </c>
      <c r="K3" s="7" t="s">
        <v>317</v>
      </c>
    </row>
    <row r="4" spans="1:11" x14ac:dyDescent="0.25">
      <c r="A4" s="8" t="s">
        <v>12</v>
      </c>
      <c r="B4" s="9">
        <v>44883</v>
      </c>
      <c r="C4" s="9">
        <v>45039</v>
      </c>
      <c r="D4" s="9">
        <v>45076</v>
      </c>
      <c r="E4" s="9">
        <v>45133</v>
      </c>
      <c r="F4" s="9">
        <v>45198</v>
      </c>
      <c r="G4" s="9">
        <v>45420</v>
      </c>
      <c r="H4" s="9">
        <v>45442</v>
      </c>
      <c r="I4" s="9">
        <v>45457</v>
      </c>
      <c r="J4" s="9">
        <v>45470</v>
      </c>
      <c r="K4" s="10">
        <v>45490</v>
      </c>
    </row>
    <row r="5" spans="1:11" x14ac:dyDescent="0.25">
      <c r="A5" s="8" t="s">
        <v>13</v>
      </c>
      <c r="B5" s="11">
        <v>5.18</v>
      </c>
      <c r="C5" s="11">
        <v>4.63</v>
      </c>
      <c r="D5" s="11">
        <v>5.17</v>
      </c>
      <c r="E5" s="11">
        <v>4.28</v>
      </c>
      <c r="F5" s="11">
        <v>4.28</v>
      </c>
      <c r="G5" s="11">
        <v>4.7300000000000004</v>
      </c>
      <c r="H5" s="11">
        <v>4.7</v>
      </c>
      <c r="I5" s="11">
        <v>4.67</v>
      </c>
      <c r="J5" s="11">
        <v>4.58</v>
      </c>
      <c r="K5" s="12">
        <v>4.5199999999999996</v>
      </c>
    </row>
    <row r="6" spans="1:11" ht="18" x14ac:dyDescent="0.25">
      <c r="A6" s="8" t="s">
        <v>14</v>
      </c>
      <c r="B6" s="11">
        <v>18</v>
      </c>
      <c r="C6" s="11">
        <v>8.8000000000000007</v>
      </c>
      <c r="D6" s="11">
        <v>7.4</v>
      </c>
      <c r="E6" s="11">
        <v>12.2</v>
      </c>
      <c r="F6" s="11">
        <v>11.5</v>
      </c>
      <c r="G6" s="11">
        <v>16.899999999999999</v>
      </c>
      <c r="H6" s="11">
        <v>18.100000000000001</v>
      </c>
      <c r="I6" s="11" t="s">
        <v>15</v>
      </c>
      <c r="J6" s="11">
        <v>19.600000000000001</v>
      </c>
      <c r="K6" s="12">
        <v>23</v>
      </c>
    </row>
    <row r="7" spans="1:11" x14ac:dyDescent="0.25">
      <c r="A7" s="8" t="s">
        <v>16</v>
      </c>
      <c r="B7" s="11">
        <v>6.41</v>
      </c>
      <c r="C7" s="11">
        <v>6.38</v>
      </c>
      <c r="D7" s="11">
        <v>6.31</v>
      </c>
      <c r="E7" s="11">
        <v>6.24</v>
      </c>
      <c r="F7" s="11">
        <v>6.3</v>
      </c>
      <c r="G7" s="11">
        <v>6.71</v>
      </c>
      <c r="H7" s="11">
        <v>6.56</v>
      </c>
      <c r="I7" s="11">
        <v>6.33</v>
      </c>
      <c r="J7" s="11">
        <v>6.25</v>
      </c>
      <c r="K7" s="12">
        <v>5.98</v>
      </c>
    </row>
    <row r="8" spans="1:11" x14ac:dyDescent="0.25">
      <c r="A8" s="8" t="s">
        <v>17</v>
      </c>
      <c r="B8" s="13">
        <v>1119</v>
      </c>
      <c r="C8" s="13">
        <v>1096</v>
      </c>
      <c r="D8" s="13">
        <v>822</v>
      </c>
      <c r="E8" s="13">
        <v>787</v>
      </c>
      <c r="F8" s="13">
        <v>917</v>
      </c>
      <c r="G8" s="13">
        <v>1033</v>
      </c>
      <c r="H8" s="13">
        <v>990</v>
      </c>
      <c r="I8" s="13">
        <v>1152</v>
      </c>
      <c r="J8" s="13">
        <v>1128</v>
      </c>
      <c r="K8" s="14">
        <v>813</v>
      </c>
    </row>
    <row r="9" spans="1:11" x14ac:dyDescent="0.25">
      <c r="A9" s="8" t="s">
        <v>18</v>
      </c>
      <c r="B9" s="11">
        <v>346</v>
      </c>
      <c r="C9" s="11">
        <v>333</v>
      </c>
      <c r="D9" s="11">
        <v>339</v>
      </c>
      <c r="E9" s="11">
        <v>327</v>
      </c>
      <c r="F9" s="11">
        <v>315</v>
      </c>
      <c r="G9" s="11">
        <v>315</v>
      </c>
      <c r="H9" s="11">
        <v>333</v>
      </c>
      <c r="I9" s="11">
        <v>315</v>
      </c>
      <c r="J9" s="11">
        <v>315</v>
      </c>
      <c r="K9" s="12">
        <v>315</v>
      </c>
    </row>
    <row r="10" spans="1:11" x14ac:dyDescent="0.25">
      <c r="A10" s="8" t="s">
        <v>19</v>
      </c>
      <c r="B10" s="13">
        <f>B9*3.78541</f>
        <v>1309.7518600000001</v>
      </c>
      <c r="C10" s="13">
        <f t="shared" ref="C10:K10" si="0">C9*3.78541</f>
        <v>1260.54153</v>
      </c>
      <c r="D10" s="13">
        <f t="shared" si="0"/>
        <v>1283.2539900000002</v>
      </c>
      <c r="E10" s="13">
        <f t="shared" si="0"/>
        <v>1237.82907</v>
      </c>
      <c r="F10" s="13">
        <f t="shared" si="0"/>
        <v>1192.4041500000001</v>
      </c>
      <c r="G10" s="13">
        <f t="shared" si="0"/>
        <v>1192.4041500000001</v>
      </c>
      <c r="H10" s="13">
        <f t="shared" si="0"/>
        <v>1260.54153</v>
      </c>
      <c r="I10" s="13">
        <f t="shared" si="0"/>
        <v>1192.4041500000001</v>
      </c>
      <c r="J10" s="13">
        <f t="shared" si="0"/>
        <v>1192.4041500000001</v>
      </c>
      <c r="K10" s="14">
        <f t="shared" si="0"/>
        <v>1192.4041500000001</v>
      </c>
    </row>
    <row r="11" spans="1:11" ht="18.75" x14ac:dyDescent="0.25">
      <c r="A11" s="8" t="s">
        <v>20</v>
      </c>
      <c r="B11" s="11" t="s">
        <v>22</v>
      </c>
      <c r="C11" s="11" t="s">
        <v>22</v>
      </c>
      <c r="D11" s="11" t="s">
        <v>22</v>
      </c>
      <c r="E11" s="11" t="s">
        <v>22</v>
      </c>
      <c r="F11" s="11" t="s">
        <v>22</v>
      </c>
      <c r="G11" s="11" t="s">
        <v>25</v>
      </c>
      <c r="H11" s="11" t="s">
        <v>260</v>
      </c>
      <c r="I11" s="11" t="s">
        <v>260</v>
      </c>
      <c r="J11" s="11" t="s">
        <v>26</v>
      </c>
      <c r="K11" s="12" t="s">
        <v>141</v>
      </c>
    </row>
    <row r="12" spans="1:11" x14ac:dyDescent="0.25">
      <c r="A12" s="8" t="s">
        <v>27</v>
      </c>
      <c r="B12" s="11" t="s">
        <v>28</v>
      </c>
      <c r="C12" s="11" t="s">
        <v>28</v>
      </c>
      <c r="D12" s="11" t="s">
        <v>28</v>
      </c>
      <c r="E12" s="11" t="s">
        <v>28</v>
      </c>
      <c r="F12" s="11" t="s">
        <v>28</v>
      </c>
      <c r="G12" s="11" t="s">
        <v>28</v>
      </c>
      <c r="H12" s="11" t="s">
        <v>28</v>
      </c>
      <c r="I12" s="11" t="s">
        <v>28</v>
      </c>
      <c r="J12" s="11" t="s">
        <v>28</v>
      </c>
      <c r="K12" s="12" t="s">
        <v>28</v>
      </c>
    </row>
    <row r="13" spans="1:11" x14ac:dyDescent="0.25">
      <c r="A13" s="8" t="s">
        <v>29</v>
      </c>
      <c r="B13" s="11">
        <v>0.15</v>
      </c>
      <c r="C13" s="11" t="s">
        <v>28</v>
      </c>
      <c r="D13" s="11" t="s">
        <v>28</v>
      </c>
      <c r="E13" s="11" t="s">
        <v>28</v>
      </c>
      <c r="F13" s="11" t="s">
        <v>28</v>
      </c>
      <c r="G13" s="11" t="s">
        <v>28</v>
      </c>
      <c r="H13" s="11" t="s">
        <v>28</v>
      </c>
      <c r="I13" s="11" t="s">
        <v>28</v>
      </c>
      <c r="J13" s="11" t="s">
        <v>28</v>
      </c>
      <c r="K13" s="12" t="s">
        <v>28</v>
      </c>
    </row>
    <row r="14" spans="1:11" x14ac:dyDescent="0.25">
      <c r="A14" s="8" t="s">
        <v>30</v>
      </c>
      <c r="B14" s="11">
        <v>1.44</v>
      </c>
      <c r="C14" s="11">
        <v>0.31</v>
      </c>
      <c r="D14" s="11">
        <v>3.78</v>
      </c>
      <c r="E14" s="11">
        <v>0.9</v>
      </c>
      <c r="F14" s="11">
        <v>0.3</v>
      </c>
      <c r="G14" s="11">
        <v>1.27</v>
      </c>
      <c r="H14" s="11">
        <v>2.89</v>
      </c>
      <c r="I14" s="11">
        <v>0.41</v>
      </c>
      <c r="J14" s="11">
        <v>0.37</v>
      </c>
      <c r="K14" s="12">
        <v>0.25</v>
      </c>
    </row>
    <row r="15" spans="1:11" x14ac:dyDescent="0.25">
      <c r="A15" s="8" t="s">
        <v>31</v>
      </c>
      <c r="B15" s="11">
        <v>1.3</v>
      </c>
      <c r="C15" s="11">
        <v>0.19</v>
      </c>
      <c r="D15" s="11">
        <v>3.04</v>
      </c>
      <c r="E15" s="11">
        <v>0.48</v>
      </c>
      <c r="F15" s="11">
        <v>0.28999999999999998</v>
      </c>
      <c r="G15" s="11">
        <v>0.65</v>
      </c>
      <c r="H15" s="11">
        <v>2.4</v>
      </c>
      <c r="I15" s="11">
        <v>0.22</v>
      </c>
      <c r="J15" s="11">
        <v>0.3</v>
      </c>
      <c r="K15" s="12">
        <v>0.22</v>
      </c>
    </row>
    <row r="16" spans="1:11" x14ac:dyDescent="0.25">
      <c r="A16" s="8" t="s">
        <v>33</v>
      </c>
      <c r="B16" s="11">
        <v>308</v>
      </c>
      <c r="C16" s="11">
        <v>270</v>
      </c>
      <c r="D16" s="31">
        <v>1400</v>
      </c>
      <c r="E16" s="11">
        <v>714</v>
      </c>
      <c r="F16" s="11">
        <v>349</v>
      </c>
      <c r="G16" s="11">
        <v>663</v>
      </c>
      <c r="H16" s="31">
        <v>1800</v>
      </c>
      <c r="I16" s="11">
        <v>720</v>
      </c>
      <c r="J16" s="11">
        <v>576</v>
      </c>
      <c r="K16" s="12">
        <v>399</v>
      </c>
    </row>
    <row r="17" spans="1:11" x14ac:dyDescent="0.25">
      <c r="A17" s="8" t="s">
        <v>34</v>
      </c>
      <c r="B17" s="11">
        <v>307</v>
      </c>
      <c r="C17" s="11">
        <v>238</v>
      </c>
      <c r="D17" s="31">
        <v>1930</v>
      </c>
      <c r="E17" s="11">
        <v>664</v>
      </c>
      <c r="F17" s="11">
        <v>322</v>
      </c>
      <c r="G17" s="11">
        <v>565</v>
      </c>
      <c r="H17" s="31">
        <v>1400</v>
      </c>
      <c r="I17" s="11">
        <v>488</v>
      </c>
      <c r="J17" s="11">
        <v>443</v>
      </c>
      <c r="K17" s="12">
        <v>443</v>
      </c>
    </row>
    <row r="18" spans="1:11" x14ac:dyDescent="0.25">
      <c r="A18" s="8" t="s">
        <v>35</v>
      </c>
      <c r="B18" s="11">
        <v>8.6999999999999993</v>
      </c>
      <c r="C18" s="11">
        <v>7.5</v>
      </c>
      <c r="D18" s="11">
        <v>6.8</v>
      </c>
      <c r="E18" s="11">
        <v>5.8</v>
      </c>
      <c r="F18" s="11">
        <v>2.8</v>
      </c>
      <c r="G18" s="11">
        <v>8.4</v>
      </c>
      <c r="H18" s="11">
        <v>7.4</v>
      </c>
      <c r="I18" s="11">
        <v>7.4</v>
      </c>
      <c r="J18" s="11">
        <v>8.4</v>
      </c>
      <c r="K18" s="12">
        <v>6.8</v>
      </c>
    </row>
    <row r="19" spans="1:11" x14ac:dyDescent="0.25">
      <c r="A19" s="8" t="s">
        <v>36</v>
      </c>
      <c r="B19" s="11">
        <v>3.3</v>
      </c>
      <c r="C19" s="11">
        <v>3.9</v>
      </c>
      <c r="D19" s="11">
        <v>4.5999999999999996</v>
      </c>
      <c r="E19" s="11">
        <v>2</v>
      </c>
      <c r="F19" s="11">
        <v>1.9</v>
      </c>
      <c r="G19" s="11">
        <v>4.9000000000000004</v>
      </c>
      <c r="H19" s="11">
        <v>4.5999999999999996</v>
      </c>
      <c r="I19" s="11">
        <v>4.2</v>
      </c>
      <c r="J19" s="11">
        <v>4.5999999999999996</v>
      </c>
      <c r="K19" s="12">
        <v>4.5</v>
      </c>
    </row>
    <row r="20" spans="1:11" x14ac:dyDescent="0.25">
      <c r="A20" s="8" t="s">
        <v>37</v>
      </c>
      <c r="B20" s="11">
        <v>35</v>
      </c>
      <c r="C20" s="11">
        <v>14</v>
      </c>
      <c r="D20" s="11">
        <v>9</v>
      </c>
      <c r="E20" s="11">
        <v>14</v>
      </c>
      <c r="F20" s="11">
        <v>12</v>
      </c>
      <c r="G20" s="11">
        <v>14</v>
      </c>
      <c r="H20" s="11">
        <v>14</v>
      </c>
      <c r="I20" s="11">
        <v>15</v>
      </c>
      <c r="J20" s="11">
        <v>14</v>
      </c>
      <c r="K20" s="12">
        <v>12</v>
      </c>
    </row>
    <row r="21" spans="1:11" x14ac:dyDescent="0.25">
      <c r="A21" s="8" t="s">
        <v>38</v>
      </c>
      <c r="B21" s="11">
        <v>12</v>
      </c>
      <c r="C21" s="11">
        <v>17</v>
      </c>
      <c r="D21" s="11">
        <v>14</v>
      </c>
      <c r="E21" s="11">
        <v>12</v>
      </c>
      <c r="F21" s="11">
        <v>10</v>
      </c>
      <c r="G21" s="11">
        <v>14</v>
      </c>
      <c r="H21" s="11">
        <v>12</v>
      </c>
      <c r="I21" s="11">
        <v>11</v>
      </c>
      <c r="J21" s="11">
        <v>11</v>
      </c>
      <c r="K21" s="12">
        <v>13</v>
      </c>
    </row>
    <row r="22" spans="1:11" x14ac:dyDescent="0.25">
      <c r="A22" s="8" t="s">
        <v>39</v>
      </c>
      <c r="B22" s="11">
        <v>15.6</v>
      </c>
      <c r="C22" s="11">
        <v>16.7</v>
      </c>
      <c r="D22" s="11">
        <v>18.600000000000001</v>
      </c>
      <c r="E22" s="11">
        <v>15.9</v>
      </c>
      <c r="F22" s="11">
        <v>15.1</v>
      </c>
      <c r="G22" s="11">
        <v>18</v>
      </c>
      <c r="H22" s="11">
        <v>20.100000000000001</v>
      </c>
      <c r="I22" s="11">
        <v>18.2</v>
      </c>
      <c r="J22" s="11">
        <v>16.2</v>
      </c>
      <c r="K22" s="12">
        <v>13.9</v>
      </c>
    </row>
    <row r="23" spans="1:11" x14ac:dyDescent="0.25">
      <c r="A23" s="8" t="s">
        <v>40</v>
      </c>
      <c r="B23" s="11">
        <v>20.8</v>
      </c>
      <c r="C23" s="11">
        <v>17.899999999999999</v>
      </c>
      <c r="D23" s="11">
        <v>18.3</v>
      </c>
      <c r="E23" s="11">
        <v>13.6</v>
      </c>
      <c r="F23" s="11">
        <v>16.399999999999999</v>
      </c>
      <c r="G23" s="11">
        <v>17.8</v>
      </c>
      <c r="H23" s="11">
        <v>19.399999999999999</v>
      </c>
      <c r="I23" s="11">
        <v>14.1</v>
      </c>
      <c r="J23" s="11">
        <v>17.7</v>
      </c>
      <c r="K23" s="12">
        <v>14.8</v>
      </c>
    </row>
    <row r="24" spans="1:11" x14ac:dyDescent="0.25">
      <c r="A24" s="8" t="s">
        <v>41</v>
      </c>
      <c r="B24" s="11">
        <v>3.22</v>
      </c>
      <c r="C24" s="11">
        <v>3.04</v>
      </c>
      <c r="D24" s="11">
        <v>1.74</v>
      </c>
      <c r="E24" s="11">
        <v>3.63</v>
      </c>
      <c r="F24" s="11">
        <v>2.41</v>
      </c>
      <c r="G24" s="11">
        <v>3.06</v>
      </c>
      <c r="H24" s="11">
        <v>3.09</v>
      </c>
      <c r="I24" s="11">
        <v>3.68</v>
      </c>
      <c r="J24" s="11">
        <v>3.64</v>
      </c>
      <c r="K24" s="12">
        <v>2.74</v>
      </c>
    </row>
    <row r="25" spans="1:11" x14ac:dyDescent="0.25">
      <c r="A25" s="8" t="s">
        <v>42</v>
      </c>
      <c r="B25" s="11">
        <v>4</v>
      </c>
      <c r="C25" s="11">
        <v>3.24</v>
      </c>
      <c r="D25" s="11">
        <v>3.18</v>
      </c>
      <c r="E25" s="11">
        <v>3.09</v>
      </c>
      <c r="F25" s="11">
        <v>2.31</v>
      </c>
      <c r="G25" s="11">
        <v>3.14</v>
      </c>
      <c r="H25" s="11">
        <v>2.69</v>
      </c>
      <c r="I25" s="11">
        <v>2.5299999999999998</v>
      </c>
      <c r="J25" s="11">
        <v>2.74</v>
      </c>
      <c r="K25" s="12">
        <v>3.2</v>
      </c>
    </row>
    <row r="26" spans="1:11" x14ac:dyDescent="0.25">
      <c r="A26" s="8" t="s">
        <v>43</v>
      </c>
      <c r="B26" s="11" t="s">
        <v>28</v>
      </c>
      <c r="C26" s="11">
        <v>0.01</v>
      </c>
      <c r="D26" s="11" t="s">
        <v>28</v>
      </c>
      <c r="E26" s="11" t="s">
        <v>28</v>
      </c>
      <c r="F26" s="11" t="s">
        <v>28</v>
      </c>
      <c r="G26" s="11" t="s">
        <v>28</v>
      </c>
      <c r="H26" s="11" t="s">
        <v>28</v>
      </c>
      <c r="I26" s="11" t="s">
        <v>28</v>
      </c>
      <c r="J26" s="11" t="s">
        <v>28</v>
      </c>
      <c r="K26" s="12" t="s">
        <v>28</v>
      </c>
    </row>
    <row r="27" spans="1:11" x14ac:dyDescent="0.25">
      <c r="A27" s="8" t="s">
        <v>44</v>
      </c>
      <c r="B27" s="11">
        <v>0.3</v>
      </c>
      <c r="C27" s="11" t="s">
        <v>28</v>
      </c>
      <c r="D27" s="11" t="s">
        <v>28</v>
      </c>
      <c r="E27" s="11" t="s">
        <v>28</v>
      </c>
      <c r="F27" s="11" t="s">
        <v>28</v>
      </c>
      <c r="G27" s="11" t="s">
        <v>28</v>
      </c>
      <c r="H27" s="11" t="s">
        <v>28</v>
      </c>
      <c r="I27" s="11" t="s">
        <v>28</v>
      </c>
      <c r="J27" s="11" t="s">
        <v>28</v>
      </c>
      <c r="K27" s="12" t="s">
        <v>28</v>
      </c>
    </row>
    <row r="28" spans="1:11" x14ac:dyDescent="0.25">
      <c r="A28" s="8" t="s">
        <v>45</v>
      </c>
      <c r="B28" s="13">
        <v>185000</v>
      </c>
      <c r="C28" s="13">
        <v>155000</v>
      </c>
      <c r="D28" s="13">
        <v>89500</v>
      </c>
      <c r="E28" s="13">
        <v>114000</v>
      </c>
      <c r="F28" s="13">
        <v>90400</v>
      </c>
      <c r="G28" s="13">
        <v>148000</v>
      </c>
      <c r="H28" s="13">
        <v>132000</v>
      </c>
      <c r="I28" s="13">
        <v>164000</v>
      </c>
      <c r="J28" s="13">
        <v>150000</v>
      </c>
      <c r="K28" s="14">
        <v>141000</v>
      </c>
    </row>
    <row r="29" spans="1:11" x14ac:dyDescent="0.25">
      <c r="A29" s="8" t="s">
        <v>46</v>
      </c>
      <c r="B29" s="13">
        <v>175000</v>
      </c>
      <c r="C29" s="13">
        <v>160000</v>
      </c>
      <c r="D29" s="13">
        <v>111000</v>
      </c>
      <c r="E29" s="13">
        <v>115000</v>
      </c>
      <c r="F29" s="13">
        <v>94700</v>
      </c>
      <c r="G29" s="13">
        <v>142000</v>
      </c>
      <c r="H29" s="13">
        <v>115000</v>
      </c>
      <c r="I29" s="13">
        <v>117000</v>
      </c>
      <c r="J29" s="13">
        <v>135000</v>
      </c>
      <c r="K29" s="14">
        <v>157000</v>
      </c>
    </row>
    <row r="30" spans="1:11" x14ac:dyDescent="0.25">
      <c r="A30" s="8" t="s">
        <v>47</v>
      </c>
      <c r="B30" s="11">
        <v>81.8</v>
      </c>
      <c r="C30" s="11">
        <v>79.8</v>
      </c>
      <c r="D30" s="11">
        <v>472</v>
      </c>
      <c r="E30" s="11">
        <v>126</v>
      </c>
      <c r="F30" s="11">
        <v>92.1</v>
      </c>
      <c r="G30" s="11">
        <v>133</v>
      </c>
      <c r="H30" s="11">
        <v>247</v>
      </c>
      <c r="I30" s="11">
        <v>133</v>
      </c>
      <c r="J30" s="11">
        <v>116</v>
      </c>
      <c r="K30" s="12">
        <v>83.5</v>
      </c>
    </row>
    <row r="31" spans="1:11" x14ac:dyDescent="0.25">
      <c r="A31" s="8" t="s">
        <v>48</v>
      </c>
      <c r="B31" s="11">
        <v>87.9</v>
      </c>
      <c r="C31" s="11">
        <v>78.400000000000006</v>
      </c>
      <c r="D31" s="11">
        <v>452</v>
      </c>
      <c r="E31" s="11">
        <v>129</v>
      </c>
      <c r="F31" s="11">
        <v>97.4</v>
      </c>
      <c r="G31" s="11">
        <v>140</v>
      </c>
      <c r="H31" s="11">
        <v>252</v>
      </c>
      <c r="I31" s="11">
        <v>115</v>
      </c>
      <c r="J31" s="11">
        <v>123</v>
      </c>
      <c r="K31" s="12">
        <v>91.5</v>
      </c>
    </row>
    <row r="32" spans="1:11" x14ac:dyDescent="0.25">
      <c r="A32" s="8" t="s">
        <v>49</v>
      </c>
      <c r="B32" s="11">
        <v>26.2</v>
      </c>
      <c r="C32" s="11">
        <v>25.9</v>
      </c>
      <c r="D32" s="11">
        <v>28.3</v>
      </c>
      <c r="E32" s="11">
        <v>19.3</v>
      </c>
      <c r="F32" s="11">
        <v>17.3</v>
      </c>
      <c r="G32" s="11">
        <v>25.8</v>
      </c>
      <c r="H32" s="11">
        <v>27.6</v>
      </c>
      <c r="I32" s="11">
        <v>28.6</v>
      </c>
      <c r="J32" s="11">
        <v>27.2</v>
      </c>
      <c r="K32" s="12">
        <v>23.7</v>
      </c>
    </row>
    <row r="33" spans="1:11" x14ac:dyDescent="0.25">
      <c r="A33" s="8" t="s">
        <v>50</v>
      </c>
      <c r="B33" s="11">
        <v>26.2</v>
      </c>
      <c r="C33" s="11">
        <v>23.9</v>
      </c>
      <c r="D33" s="11">
        <v>29.9</v>
      </c>
      <c r="E33" s="11">
        <v>19.5</v>
      </c>
      <c r="F33" s="11">
        <v>16.7</v>
      </c>
      <c r="G33" s="11">
        <v>25.8</v>
      </c>
      <c r="H33" s="11">
        <v>25.6</v>
      </c>
      <c r="I33" s="11">
        <v>21.9</v>
      </c>
      <c r="J33" s="11">
        <v>24.5</v>
      </c>
      <c r="K33" s="12">
        <v>26.4</v>
      </c>
    </row>
    <row r="34" spans="1:11" x14ac:dyDescent="0.25">
      <c r="A34" s="8" t="s">
        <v>51</v>
      </c>
      <c r="B34" s="11">
        <v>0.14000000000000001</v>
      </c>
      <c r="C34" s="11">
        <v>0.13</v>
      </c>
      <c r="D34" s="11">
        <v>0.16</v>
      </c>
      <c r="E34" s="11" t="s">
        <v>53</v>
      </c>
      <c r="F34" s="11">
        <v>0.08</v>
      </c>
      <c r="G34" s="11" t="s">
        <v>53</v>
      </c>
      <c r="H34" s="11" t="s">
        <v>53</v>
      </c>
      <c r="I34" s="11" t="s">
        <v>53</v>
      </c>
      <c r="J34" s="11" t="s">
        <v>53</v>
      </c>
      <c r="K34" s="12" t="s">
        <v>53</v>
      </c>
    </row>
    <row r="35" spans="1:11" x14ac:dyDescent="0.25">
      <c r="A35" s="8" t="s">
        <v>52</v>
      </c>
      <c r="B35" s="11" t="s">
        <v>53</v>
      </c>
      <c r="C35" s="11" t="s">
        <v>53</v>
      </c>
      <c r="D35" s="11" t="s">
        <v>53</v>
      </c>
      <c r="E35" s="11" t="s">
        <v>53</v>
      </c>
      <c r="F35" s="11" t="s">
        <v>53</v>
      </c>
      <c r="G35" s="11" t="s">
        <v>53</v>
      </c>
      <c r="H35" s="11" t="s">
        <v>53</v>
      </c>
      <c r="I35" s="11" t="s">
        <v>53</v>
      </c>
      <c r="J35" s="11" t="s">
        <v>53</v>
      </c>
      <c r="K35" s="12" t="s">
        <v>53</v>
      </c>
    </row>
    <row r="36" spans="1:11" x14ac:dyDescent="0.25">
      <c r="A36" s="8" t="s">
        <v>54</v>
      </c>
      <c r="B36" s="11">
        <v>18.600000000000001</v>
      </c>
      <c r="C36" s="11">
        <v>15.4</v>
      </c>
      <c r="D36" s="11">
        <v>12.8</v>
      </c>
      <c r="E36" s="11">
        <v>15.4</v>
      </c>
      <c r="F36" s="11">
        <v>16</v>
      </c>
      <c r="G36" s="11">
        <v>18</v>
      </c>
      <c r="H36" s="11">
        <v>16.600000000000001</v>
      </c>
      <c r="I36" s="11">
        <v>19.100000000000001</v>
      </c>
      <c r="J36" s="11">
        <v>19.899999999999999</v>
      </c>
      <c r="K36" s="12">
        <v>20.2</v>
      </c>
    </row>
    <row r="37" spans="1:11" x14ac:dyDescent="0.25">
      <c r="A37" s="8" t="s">
        <v>55</v>
      </c>
      <c r="B37" s="11">
        <v>22</v>
      </c>
      <c r="C37" s="11">
        <v>18.399999999999999</v>
      </c>
      <c r="D37" s="11">
        <v>13.7</v>
      </c>
      <c r="E37" s="11">
        <v>14.4</v>
      </c>
      <c r="F37" s="11">
        <v>17.2</v>
      </c>
      <c r="G37" s="11">
        <v>16.600000000000001</v>
      </c>
      <c r="H37" s="11">
        <v>15</v>
      </c>
      <c r="I37" s="11">
        <v>14.3</v>
      </c>
      <c r="J37" s="11">
        <v>34.9</v>
      </c>
      <c r="K37" s="12">
        <v>16.7</v>
      </c>
    </row>
    <row r="38" spans="1:11" x14ac:dyDescent="0.25">
      <c r="A38" s="8" t="s">
        <v>56</v>
      </c>
      <c r="B38" s="11">
        <v>27.7</v>
      </c>
      <c r="C38" s="11">
        <v>28.5</v>
      </c>
      <c r="D38" s="11">
        <v>560</v>
      </c>
      <c r="E38" s="11">
        <v>104</v>
      </c>
      <c r="F38" s="11">
        <v>34</v>
      </c>
      <c r="G38" s="11">
        <v>120</v>
      </c>
      <c r="H38" s="11">
        <v>378</v>
      </c>
      <c r="I38" s="11">
        <v>118</v>
      </c>
      <c r="J38" s="11">
        <v>83</v>
      </c>
      <c r="K38" s="12">
        <v>57</v>
      </c>
    </row>
    <row r="39" spans="1:11" x14ac:dyDescent="0.25">
      <c r="A39" s="8" t="s">
        <v>57</v>
      </c>
      <c r="B39" s="11">
        <v>40.1</v>
      </c>
      <c r="C39" s="11">
        <v>24.7</v>
      </c>
      <c r="D39" s="11">
        <v>563</v>
      </c>
      <c r="E39" s="11">
        <v>102</v>
      </c>
      <c r="F39" s="11">
        <v>34.1</v>
      </c>
      <c r="G39" s="11">
        <v>125</v>
      </c>
      <c r="H39" s="11">
        <v>370</v>
      </c>
      <c r="I39" s="11">
        <v>108</v>
      </c>
      <c r="J39" s="11">
        <v>76</v>
      </c>
      <c r="K39" s="12">
        <v>63</v>
      </c>
    </row>
    <row r="40" spans="1:11" x14ac:dyDescent="0.25">
      <c r="A40" s="8" t="s">
        <v>58</v>
      </c>
      <c r="B40" s="13">
        <v>2360</v>
      </c>
      <c r="C40" s="13">
        <v>1530</v>
      </c>
      <c r="D40" s="13">
        <v>722</v>
      </c>
      <c r="E40" s="13">
        <v>1740</v>
      </c>
      <c r="F40" s="13">
        <v>928</v>
      </c>
      <c r="G40" s="13">
        <v>1240</v>
      </c>
      <c r="H40" s="13">
        <v>938</v>
      </c>
      <c r="I40" s="13">
        <v>832</v>
      </c>
      <c r="J40" s="13">
        <v>1630</v>
      </c>
      <c r="K40" s="14">
        <v>1460</v>
      </c>
    </row>
    <row r="41" spans="1:11" x14ac:dyDescent="0.25">
      <c r="A41" s="8" t="s">
        <v>59</v>
      </c>
      <c r="B41" s="13">
        <v>100</v>
      </c>
      <c r="C41" s="13">
        <v>47</v>
      </c>
      <c r="D41" s="13">
        <v>70</v>
      </c>
      <c r="E41" s="13">
        <v>78</v>
      </c>
      <c r="F41" s="13">
        <v>68</v>
      </c>
      <c r="G41" s="13">
        <v>129</v>
      </c>
      <c r="H41" s="13">
        <v>55</v>
      </c>
      <c r="I41" s="13">
        <v>80</v>
      </c>
      <c r="J41" s="13">
        <v>10</v>
      </c>
      <c r="K41" s="14">
        <v>87</v>
      </c>
    </row>
    <row r="42" spans="1:11" x14ac:dyDescent="0.25">
      <c r="A42" s="8" t="s">
        <v>60</v>
      </c>
      <c r="B42" s="11">
        <v>4.2</v>
      </c>
      <c r="C42" s="11">
        <v>2.9</v>
      </c>
      <c r="D42" s="11">
        <v>2.1</v>
      </c>
      <c r="E42" s="11">
        <v>0.4</v>
      </c>
      <c r="F42" s="11">
        <v>1.1000000000000001</v>
      </c>
      <c r="G42" s="11">
        <v>1.4</v>
      </c>
      <c r="H42" s="11">
        <v>1.3</v>
      </c>
      <c r="I42" s="11">
        <v>1.6</v>
      </c>
      <c r="J42" s="11">
        <v>1.5</v>
      </c>
      <c r="K42" s="12">
        <v>1.5</v>
      </c>
    </row>
    <row r="43" spans="1:11" x14ac:dyDescent="0.25">
      <c r="A43" s="8" t="s">
        <v>61</v>
      </c>
      <c r="B43" s="11">
        <v>4.5</v>
      </c>
      <c r="C43" s="11">
        <v>2.8</v>
      </c>
      <c r="D43" s="11">
        <v>2</v>
      </c>
      <c r="E43" s="11">
        <v>0.4</v>
      </c>
      <c r="F43" s="11">
        <v>1.1000000000000001</v>
      </c>
      <c r="G43" s="11">
        <v>1</v>
      </c>
      <c r="H43" s="11">
        <v>1</v>
      </c>
      <c r="I43" s="11">
        <v>1</v>
      </c>
      <c r="J43" s="11">
        <v>1</v>
      </c>
      <c r="K43" s="12">
        <v>1.8</v>
      </c>
    </row>
    <row r="44" spans="1:11" x14ac:dyDescent="0.25">
      <c r="A44" s="8" t="s">
        <v>63</v>
      </c>
      <c r="B44" s="11">
        <v>2</v>
      </c>
      <c r="C44" s="11">
        <v>2.2999999999999998</v>
      </c>
      <c r="D44" s="11">
        <v>1.1000000000000001</v>
      </c>
      <c r="E44" s="11">
        <v>1.5</v>
      </c>
      <c r="F44" s="11">
        <v>0.9</v>
      </c>
      <c r="G44" s="11">
        <v>1.2</v>
      </c>
      <c r="H44" s="11">
        <v>1.3</v>
      </c>
      <c r="I44" s="11">
        <v>1.5</v>
      </c>
      <c r="J44" s="11">
        <v>1.3</v>
      </c>
      <c r="K44" s="12">
        <v>1.3</v>
      </c>
    </row>
    <row r="45" spans="1:11" x14ac:dyDescent="0.25">
      <c r="A45" s="8" t="s">
        <v>64</v>
      </c>
      <c r="B45" s="11" t="s">
        <v>62</v>
      </c>
      <c r="C45" s="11">
        <v>1.8</v>
      </c>
      <c r="D45" s="11">
        <v>1.4</v>
      </c>
      <c r="E45" s="11">
        <v>1.5</v>
      </c>
      <c r="F45" s="11">
        <v>0.9</v>
      </c>
      <c r="G45" s="11">
        <v>1</v>
      </c>
      <c r="H45" s="11">
        <v>1</v>
      </c>
      <c r="I45" s="11">
        <v>1</v>
      </c>
      <c r="J45" s="11">
        <v>1</v>
      </c>
      <c r="K45" s="12">
        <v>1.3</v>
      </c>
    </row>
    <row r="46" spans="1:11" x14ac:dyDescent="0.25">
      <c r="A46" s="8" t="s">
        <v>65</v>
      </c>
      <c r="B46" s="11" t="s">
        <v>62</v>
      </c>
      <c r="C46" s="11">
        <v>0.7</v>
      </c>
      <c r="D46" s="11" t="s">
        <v>62</v>
      </c>
      <c r="E46" s="11" t="s">
        <v>62</v>
      </c>
      <c r="F46" s="11" t="s">
        <v>62</v>
      </c>
      <c r="G46" s="11" t="s">
        <v>62</v>
      </c>
      <c r="H46" s="11" t="s">
        <v>62</v>
      </c>
      <c r="I46" s="11" t="s">
        <v>62</v>
      </c>
      <c r="J46" s="11" t="s">
        <v>62</v>
      </c>
      <c r="K46" s="12" t="s">
        <v>62</v>
      </c>
    </row>
    <row r="47" spans="1:11" x14ac:dyDescent="0.25">
      <c r="A47" s="8" t="s">
        <v>66</v>
      </c>
      <c r="B47" s="11" t="s">
        <v>62</v>
      </c>
      <c r="C47" s="11" t="s">
        <v>62</v>
      </c>
      <c r="D47" s="11" t="s">
        <v>62</v>
      </c>
      <c r="E47" s="11" t="s">
        <v>62</v>
      </c>
      <c r="F47" s="11" t="s">
        <v>62</v>
      </c>
      <c r="G47" s="11" t="s">
        <v>62</v>
      </c>
      <c r="H47" s="11" t="s">
        <v>62</v>
      </c>
      <c r="I47" s="11" t="s">
        <v>62</v>
      </c>
      <c r="J47" s="11" t="s">
        <v>62</v>
      </c>
      <c r="K47" s="12" t="s">
        <v>62</v>
      </c>
    </row>
    <row r="48" spans="1:11" x14ac:dyDescent="0.25">
      <c r="A48" s="8" t="s">
        <v>67</v>
      </c>
      <c r="B48" s="11" t="s">
        <v>62</v>
      </c>
      <c r="C48" s="11" t="s">
        <v>28</v>
      </c>
      <c r="D48" s="11">
        <v>0.02</v>
      </c>
      <c r="E48" s="11" t="s">
        <v>28</v>
      </c>
      <c r="F48" s="11" t="s">
        <v>28</v>
      </c>
      <c r="G48" s="11" t="s">
        <v>28</v>
      </c>
      <c r="H48" s="11" t="s">
        <v>28</v>
      </c>
      <c r="I48" s="11" t="s">
        <v>28</v>
      </c>
      <c r="J48" s="11" t="s">
        <v>28</v>
      </c>
      <c r="K48" s="12" t="s">
        <v>28</v>
      </c>
    </row>
    <row r="49" spans="1:11" x14ac:dyDescent="0.25">
      <c r="A49" s="8" t="s">
        <v>68</v>
      </c>
      <c r="B49" s="11" t="s">
        <v>28</v>
      </c>
      <c r="C49" s="11" t="s">
        <v>62</v>
      </c>
      <c r="D49" s="11" t="s">
        <v>62</v>
      </c>
      <c r="E49" s="11" t="s">
        <v>28</v>
      </c>
      <c r="F49" s="11" t="s">
        <v>28</v>
      </c>
      <c r="G49" s="11" t="s">
        <v>28</v>
      </c>
      <c r="H49" s="11" t="s">
        <v>28</v>
      </c>
      <c r="I49" s="11" t="s">
        <v>28</v>
      </c>
      <c r="J49" s="11" t="s">
        <v>28</v>
      </c>
      <c r="K49" s="12" t="s">
        <v>28</v>
      </c>
    </row>
    <row r="50" spans="1:11" x14ac:dyDescent="0.25">
      <c r="A50" s="8" t="s">
        <v>69</v>
      </c>
      <c r="B50" s="11" t="s">
        <v>62</v>
      </c>
      <c r="C50" s="11" t="s">
        <v>62</v>
      </c>
      <c r="D50" s="11" t="s">
        <v>62</v>
      </c>
      <c r="E50" s="11" t="s">
        <v>62</v>
      </c>
      <c r="F50" s="11" t="s">
        <v>62</v>
      </c>
      <c r="G50" s="11" t="s">
        <v>62</v>
      </c>
      <c r="H50" s="11" t="s">
        <v>62</v>
      </c>
      <c r="I50" s="11" t="s">
        <v>62</v>
      </c>
      <c r="J50" s="11" t="s">
        <v>28</v>
      </c>
      <c r="K50" s="12" t="s">
        <v>62</v>
      </c>
    </row>
    <row r="51" spans="1:11" x14ac:dyDescent="0.25">
      <c r="A51" s="8" t="s">
        <v>70</v>
      </c>
      <c r="B51" s="11" t="s">
        <v>62</v>
      </c>
      <c r="C51" s="11" t="s">
        <v>62</v>
      </c>
      <c r="D51" s="11" t="s">
        <v>62</v>
      </c>
      <c r="E51" s="11" t="s">
        <v>62</v>
      </c>
      <c r="F51" s="11" t="s">
        <v>62</v>
      </c>
      <c r="G51" s="11" t="s">
        <v>62</v>
      </c>
      <c r="H51" s="11" t="s">
        <v>62</v>
      </c>
      <c r="I51" s="11" t="s">
        <v>62</v>
      </c>
      <c r="J51" s="11" t="s">
        <v>28</v>
      </c>
      <c r="K51" s="12" t="s">
        <v>62</v>
      </c>
    </row>
    <row r="52" spans="1:11" x14ac:dyDescent="0.25">
      <c r="A52" s="8" t="s">
        <v>71</v>
      </c>
      <c r="B52" s="31">
        <v>11600</v>
      </c>
      <c r="C52" s="31">
        <v>4540</v>
      </c>
      <c r="D52" s="31">
        <v>3560</v>
      </c>
      <c r="E52" s="31">
        <v>4350</v>
      </c>
      <c r="F52" s="31">
        <v>3210</v>
      </c>
      <c r="G52" s="31">
        <v>4540</v>
      </c>
      <c r="H52" s="31">
        <v>4740</v>
      </c>
      <c r="I52" s="31">
        <v>4910</v>
      </c>
      <c r="J52" s="31">
        <v>4360</v>
      </c>
      <c r="K52" s="32">
        <v>4010</v>
      </c>
    </row>
    <row r="53" spans="1:11" x14ac:dyDescent="0.25">
      <c r="A53" s="8" t="s">
        <v>72</v>
      </c>
      <c r="B53" s="31" t="s">
        <v>318</v>
      </c>
      <c r="C53" s="31">
        <v>4630</v>
      </c>
      <c r="D53" s="31">
        <v>4240</v>
      </c>
      <c r="E53" s="31">
        <v>4360</v>
      </c>
      <c r="F53" s="31">
        <v>3080</v>
      </c>
      <c r="G53" s="31">
        <v>4340</v>
      </c>
      <c r="H53" s="31">
        <v>4000</v>
      </c>
      <c r="I53" s="31">
        <v>3590</v>
      </c>
      <c r="J53" s="31">
        <v>3860</v>
      </c>
      <c r="K53" s="32">
        <v>4490</v>
      </c>
    </row>
    <row r="54" spans="1:11" x14ac:dyDescent="0.25">
      <c r="A54" s="8" t="s">
        <v>73</v>
      </c>
      <c r="B54" s="11">
        <v>185</v>
      </c>
      <c r="C54" s="11">
        <v>149</v>
      </c>
      <c r="D54" s="11">
        <v>74.2</v>
      </c>
      <c r="E54" s="11">
        <v>125</v>
      </c>
      <c r="F54" s="11">
        <v>116</v>
      </c>
      <c r="G54" s="11">
        <v>147</v>
      </c>
      <c r="H54" s="11">
        <v>144</v>
      </c>
      <c r="I54" s="11">
        <v>180</v>
      </c>
      <c r="J54" s="11">
        <v>156</v>
      </c>
      <c r="K54" s="12">
        <v>120</v>
      </c>
    </row>
    <row r="55" spans="1:11" x14ac:dyDescent="0.25">
      <c r="A55" s="8" t="s">
        <v>74</v>
      </c>
      <c r="B55" s="11">
        <v>178</v>
      </c>
      <c r="C55" s="11">
        <v>139</v>
      </c>
      <c r="D55" s="11">
        <v>121</v>
      </c>
      <c r="E55" s="11">
        <v>96.3</v>
      </c>
      <c r="F55" s="11">
        <v>115</v>
      </c>
      <c r="G55" s="11">
        <v>146</v>
      </c>
      <c r="H55" s="11">
        <v>118</v>
      </c>
      <c r="I55" s="11">
        <v>119</v>
      </c>
      <c r="J55" s="11">
        <v>124</v>
      </c>
      <c r="K55" s="12">
        <v>139</v>
      </c>
    </row>
    <row r="56" spans="1:11" x14ac:dyDescent="0.25">
      <c r="A56" s="8" t="s">
        <v>75</v>
      </c>
      <c r="B56" s="13">
        <v>10600</v>
      </c>
      <c r="C56" s="13">
        <v>10400</v>
      </c>
      <c r="D56" s="13">
        <v>6150</v>
      </c>
      <c r="E56" s="13">
        <v>7550</v>
      </c>
      <c r="F56" s="13">
        <v>5830</v>
      </c>
      <c r="G56" s="13">
        <v>9500</v>
      </c>
      <c r="H56" s="13">
        <v>8920</v>
      </c>
      <c r="I56" s="13">
        <v>10300</v>
      </c>
      <c r="J56" s="13">
        <v>9940</v>
      </c>
      <c r="K56" s="14">
        <v>8520</v>
      </c>
    </row>
    <row r="57" spans="1:11" x14ac:dyDescent="0.25">
      <c r="A57" s="8" t="s">
        <v>76</v>
      </c>
      <c r="B57" s="13">
        <v>10400</v>
      </c>
      <c r="C57" s="13">
        <v>10000</v>
      </c>
      <c r="D57" s="13">
        <v>7740</v>
      </c>
      <c r="E57" s="13">
        <v>7490</v>
      </c>
      <c r="F57" s="13">
        <v>5970</v>
      </c>
      <c r="G57" s="13">
        <v>10100</v>
      </c>
      <c r="H57" s="13">
        <v>8260</v>
      </c>
      <c r="I57" s="13">
        <v>8390</v>
      </c>
      <c r="J57" s="13">
        <v>8280</v>
      </c>
      <c r="K57" s="14">
        <v>9650</v>
      </c>
    </row>
    <row r="58" spans="1:11" x14ac:dyDescent="0.25">
      <c r="A58" s="8" t="s">
        <v>77</v>
      </c>
      <c r="B58" s="13">
        <v>16000</v>
      </c>
      <c r="C58" s="13">
        <v>15400</v>
      </c>
      <c r="D58" s="13">
        <v>10800</v>
      </c>
      <c r="E58" s="13">
        <v>9250</v>
      </c>
      <c r="F58" s="13">
        <v>7230</v>
      </c>
      <c r="G58" s="13">
        <v>14500</v>
      </c>
      <c r="H58" s="13">
        <v>12700</v>
      </c>
      <c r="I58" s="13">
        <v>14700</v>
      </c>
      <c r="J58" s="13">
        <v>16200</v>
      </c>
      <c r="K58" s="14">
        <v>12800</v>
      </c>
    </row>
    <row r="59" spans="1:11" x14ac:dyDescent="0.25">
      <c r="A59" s="8" t="s">
        <v>78</v>
      </c>
      <c r="B59" s="13">
        <v>16500</v>
      </c>
      <c r="C59" s="13">
        <v>14900</v>
      </c>
      <c r="D59" s="13">
        <v>12100</v>
      </c>
      <c r="E59" s="13">
        <v>8960</v>
      </c>
      <c r="F59" s="13">
        <v>7740</v>
      </c>
      <c r="G59" s="13">
        <v>14800</v>
      </c>
      <c r="H59" s="13">
        <v>13000</v>
      </c>
      <c r="I59" s="13">
        <v>12500</v>
      </c>
      <c r="J59" s="13">
        <v>16459</v>
      </c>
      <c r="K59" s="14">
        <v>13800</v>
      </c>
    </row>
    <row r="60" spans="1:11" x14ac:dyDescent="0.25">
      <c r="A60" s="8" t="s">
        <v>79</v>
      </c>
      <c r="B60" s="11">
        <v>7.0000000000000007E-2</v>
      </c>
      <c r="C60" s="11">
        <v>0.11</v>
      </c>
      <c r="D60" s="11">
        <v>0.04</v>
      </c>
      <c r="E60" s="11">
        <v>0.05</v>
      </c>
      <c r="F60" s="11">
        <v>7.0000000000000007E-2</v>
      </c>
      <c r="G60" s="11" t="s">
        <v>81</v>
      </c>
      <c r="H60" s="11">
        <v>0.39</v>
      </c>
      <c r="I60" s="11" t="s">
        <v>81</v>
      </c>
      <c r="J60" s="11" t="s">
        <v>82</v>
      </c>
      <c r="K60" s="12" t="s">
        <v>81</v>
      </c>
    </row>
    <row r="61" spans="1:11" x14ac:dyDescent="0.25">
      <c r="A61" s="8" t="s">
        <v>80</v>
      </c>
      <c r="B61" s="11">
        <v>1</v>
      </c>
      <c r="C61" s="11" t="s">
        <v>81</v>
      </c>
      <c r="D61" s="11" t="s">
        <v>81</v>
      </c>
      <c r="E61" s="11" t="s">
        <v>81</v>
      </c>
      <c r="F61" s="11" t="s">
        <v>81</v>
      </c>
      <c r="G61" s="11">
        <v>7.0000000000000007E-2</v>
      </c>
      <c r="H61" s="11">
        <v>0.09</v>
      </c>
      <c r="I61" s="11">
        <v>0.05</v>
      </c>
      <c r="J61" s="11" t="s">
        <v>82</v>
      </c>
      <c r="K61" s="12" t="s">
        <v>81</v>
      </c>
    </row>
    <row r="62" spans="1:11" x14ac:dyDescent="0.25">
      <c r="A62" s="8" t="s">
        <v>83</v>
      </c>
      <c r="B62" s="13">
        <v>45800</v>
      </c>
      <c r="C62" s="13">
        <v>47900</v>
      </c>
      <c r="D62" s="13">
        <v>26600</v>
      </c>
      <c r="E62" s="13">
        <v>39900</v>
      </c>
      <c r="F62" s="13">
        <v>30600</v>
      </c>
      <c r="G62" s="13">
        <v>43800</v>
      </c>
      <c r="H62" s="13">
        <v>39300</v>
      </c>
      <c r="I62" s="13">
        <v>46500</v>
      </c>
      <c r="J62" s="13">
        <v>44500</v>
      </c>
      <c r="K62" s="14">
        <v>37600</v>
      </c>
    </row>
    <row r="63" spans="1:11" x14ac:dyDescent="0.25">
      <c r="A63" s="8" t="s">
        <v>84</v>
      </c>
      <c r="B63" s="13">
        <v>48600</v>
      </c>
      <c r="C63" s="13">
        <v>45200</v>
      </c>
      <c r="D63" s="13">
        <v>34400</v>
      </c>
      <c r="E63" s="13">
        <v>39700</v>
      </c>
      <c r="F63" s="13">
        <v>30000</v>
      </c>
      <c r="G63" s="13">
        <v>41800</v>
      </c>
      <c r="H63" s="13">
        <v>35600</v>
      </c>
      <c r="I63" s="13">
        <v>36400</v>
      </c>
      <c r="J63" s="13">
        <v>38500</v>
      </c>
      <c r="K63" s="14">
        <v>42500</v>
      </c>
    </row>
    <row r="64" spans="1:11" x14ac:dyDescent="0.25">
      <c r="A64" s="8" t="s">
        <v>85</v>
      </c>
      <c r="B64" s="11" t="s">
        <v>62</v>
      </c>
      <c r="C64" s="11">
        <v>0.3</v>
      </c>
      <c r="D64" s="11" t="s">
        <v>62</v>
      </c>
      <c r="E64" s="11" t="s">
        <v>62</v>
      </c>
      <c r="F64" s="11" t="s">
        <v>62</v>
      </c>
      <c r="G64" s="11" t="s">
        <v>62</v>
      </c>
      <c r="H64" s="11" t="s">
        <v>62</v>
      </c>
      <c r="I64" s="11" t="s">
        <v>62</v>
      </c>
      <c r="J64" s="11">
        <v>0.01</v>
      </c>
      <c r="K64" s="12" t="s">
        <v>62</v>
      </c>
    </row>
    <row r="65" spans="1:11" x14ac:dyDescent="0.25">
      <c r="A65" s="8" t="s">
        <v>86</v>
      </c>
      <c r="B65" s="11" t="s">
        <v>62</v>
      </c>
      <c r="C65" s="11" t="s">
        <v>62</v>
      </c>
      <c r="D65" s="11" t="s">
        <v>62</v>
      </c>
      <c r="E65" s="11" t="s">
        <v>62</v>
      </c>
      <c r="F65" s="11" t="s">
        <v>62</v>
      </c>
      <c r="G65" s="11" t="s">
        <v>62</v>
      </c>
      <c r="H65" s="11" t="s">
        <v>62</v>
      </c>
      <c r="I65" s="11" t="s">
        <v>62</v>
      </c>
      <c r="J65" s="11" t="s">
        <v>28</v>
      </c>
      <c r="K65" s="12" t="s">
        <v>62</v>
      </c>
    </row>
    <row r="66" spans="1:11" x14ac:dyDescent="0.25">
      <c r="A66" s="8" t="s">
        <v>87</v>
      </c>
      <c r="B66" s="11">
        <v>10.9</v>
      </c>
      <c r="C66" s="11">
        <v>11.2</v>
      </c>
      <c r="D66" s="11">
        <v>11.1</v>
      </c>
      <c r="E66" s="11">
        <v>7.1</v>
      </c>
      <c r="F66" s="11">
        <v>6.3</v>
      </c>
      <c r="G66" s="11">
        <v>10.8</v>
      </c>
      <c r="H66" s="11">
        <v>11.9</v>
      </c>
      <c r="I66" s="11">
        <v>14</v>
      </c>
      <c r="J66" s="11">
        <v>11.6</v>
      </c>
      <c r="K66" s="12">
        <v>9.3000000000000007</v>
      </c>
    </row>
    <row r="67" spans="1:11" x14ac:dyDescent="0.25">
      <c r="A67" s="8" t="s">
        <v>88</v>
      </c>
      <c r="B67" s="11" t="s">
        <v>319</v>
      </c>
      <c r="C67" s="11">
        <v>10.1</v>
      </c>
      <c r="D67" s="11">
        <v>12.2</v>
      </c>
      <c r="E67" s="11">
        <v>7</v>
      </c>
      <c r="F67" s="11">
        <v>6.5</v>
      </c>
      <c r="G67" s="11">
        <v>11</v>
      </c>
      <c r="H67" s="11">
        <v>11</v>
      </c>
      <c r="I67" s="11">
        <v>10</v>
      </c>
      <c r="J67" s="11">
        <v>9.9</v>
      </c>
      <c r="K67" s="12">
        <v>10</v>
      </c>
    </row>
    <row r="68" spans="1:11" x14ac:dyDescent="0.25">
      <c r="A68" s="8" t="s">
        <v>89</v>
      </c>
      <c r="B68" s="11" t="s">
        <v>91</v>
      </c>
      <c r="C68" s="11">
        <v>7</v>
      </c>
      <c r="D68" s="11" t="s">
        <v>91</v>
      </c>
      <c r="E68" s="11">
        <v>5</v>
      </c>
      <c r="F68" s="11" t="s">
        <v>91</v>
      </c>
      <c r="G68" s="11">
        <v>5</v>
      </c>
      <c r="H68" s="11">
        <v>9</v>
      </c>
      <c r="I68" s="11">
        <v>9</v>
      </c>
      <c r="J68" s="11" t="s">
        <v>91</v>
      </c>
      <c r="K68" s="12">
        <v>8</v>
      </c>
    </row>
    <row r="69" spans="1:11" x14ac:dyDescent="0.25">
      <c r="A69" s="8" t="s">
        <v>90</v>
      </c>
      <c r="B69" s="11" t="s">
        <v>320</v>
      </c>
      <c r="C69" s="11" t="s">
        <v>91</v>
      </c>
      <c r="D69" s="11" t="s">
        <v>91</v>
      </c>
      <c r="E69" s="11">
        <v>4</v>
      </c>
      <c r="F69" s="11" t="s">
        <v>91</v>
      </c>
      <c r="G69" s="11" t="s">
        <v>91</v>
      </c>
      <c r="H69" s="11" t="s">
        <v>91</v>
      </c>
      <c r="I69" s="11">
        <v>11</v>
      </c>
      <c r="J69" s="11" t="s">
        <v>91</v>
      </c>
      <c r="K69" s="12" t="s">
        <v>91</v>
      </c>
    </row>
    <row r="70" spans="1:11" x14ac:dyDescent="0.25">
      <c r="A70" s="8" t="s">
        <v>92</v>
      </c>
      <c r="B70" s="11">
        <v>684</v>
      </c>
      <c r="C70" s="11">
        <v>586</v>
      </c>
      <c r="D70" s="11">
        <v>797</v>
      </c>
      <c r="E70" s="11">
        <v>1630</v>
      </c>
      <c r="F70" s="11">
        <v>1413</v>
      </c>
      <c r="G70" s="11">
        <v>770</v>
      </c>
      <c r="H70" s="11">
        <v>900</v>
      </c>
      <c r="I70" s="11">
        <v>765</v>
      </c>
      <c r="J70" s="11">
        <v>828</v>
      </c>
      <c r="K70" s="12">
        <v>689</v>
      </c>
    </row>
    <row r="71" spans="1:11" x14ac:dyDescent="0.25">
      <c r="A71" s="8" t="s">
        <v>93</v>
      </c>
      <c r="B71" s="11">
        <v>533</v>
      </c>
      <c r="C71" s="11">
        <v>527</v>
      </c>
      <c r="D71" s="11">
        <v>772</v>
      </c>
      <c r="E71" s="11">
        <v>1570</v>
      </c>
      <c r="F71" s="11">
        <v>1588</v>
      </c>
      <c r="G71" s="11">
        <v>648</v>
      </c>
      <c r="H71" s="11">
        <v>780</v>
      </c>
      <c r="I71" s="11">
        <v>526</v>
      </c>
      <c r="J71" s="11">
        <v>800</v>
      </c>
      <c r="K71" s="12">
        <v>668</v>
      </c>
    </row>
    <row r="72" spans="1:11" x14ac:dyDescent="0.25">
      <c r="A72" s="8" t="s">
        <v>95</v>
      </c>
      <c r="B72" s="11">
        <v>21.4</v>
      </c>
      <c r="C72" s="11">
        <v>17.5</v>
      </c>
      <c r="D72" s="11">
        <v>22.5</v>
      </c>
      <c r="E72" s="11">
        <v>19.7</v>
      </c>
      <c r="F72" s="11">
        <v>25.5</v>
      </c>
      <c r="G72" s="11">
        <v>20.9</v>
      </c>
      <c r="H72" s="11">
        <v>21.5</v>
      </c>
      <c r="I72" s="11">
        <v>20.9</v>
      </c>
      <c r="J72" s="11">
        <v>21.5</v>
      </c>
      <c r="K72" s="12">
        <v>21.2</v>
      </c>
    </row>
    <row r="73" spans="1:11" x14ac:dyDescent="0.25">
      <c r="A73" s="8" t="s">
        <v>96</v>
      </c>
      <c r="B73" s="11">
        <v>20.9</v>
      </c>
      <c r="C73" s="11">
        <v>22.5</v>
      </c>
      <c r="D73" s="11">
        <v>19.899999999999999</v>
      </c>
      <c r="E73" s="11">
        <v>19.5</v>
      </c>
      <c r="F73" s="11">
        <v>17.100000000000001</v>
      </c>
      <c r="G73" s="11">
        <v>18.600000000000001</v>
      </c>
      <c r="H73" s="11">
        <v>19.100000000000001</v>
      </c>
      <c r="I73" s="11">
        <v>15.8</v>
      </c>
      <c r="J73" s="11">
        <v>38.4</v>
      </c>
      <c r="K73" s="12">
        <v>20</v>
      </c>
    </row>
    <row r="74" spans="1:11" x14ac:dyDescent="0.25">
      <c r="A74" s="8" t="s">
        <v>97</v>
      </c>
      <c r="B74" s="11">
        <v>0.1</v>
      </c>
      <c r="C74" s="11">
        <v>0.5</v>
      </c>
      <c r="D74" s="11" t="s">
        <v>62</v>
      </c>
      <c r="E74" s="11" t="s">
        <v>62</v>
      </c>
      <c r="F74" s="11" t="s">
        <v>62</v>
      </c>
      <c r="G74" s="11" t="s">
        <v>62</v>
      </c>
      <c r="H74" s="11" t="s">
        <v>62</v>
      </c>
      <c r="I74" s="11" t="s">
        <v>62</v>
      </c>
      <c r="J74" s="11" t="s">
        <v>62</v>
      </c>
      <c r="K74" s="12" t="s">
        <v>62</v>
      </c>
    </row>
    <row r="75" spans="1:11" x14ac:dyDescent="0.25">
      <c r="A75" s="8" t="s">
        <v>98</v>
      </c>
      <c r="B75" s="11">
        <v>5.7</v>
      </c>
      <c r="C75" s="11" t="s">
        <v>62</v>
      </c>
      <c r="D75" s="11" t="s">
        <v>62</v>
      </c>
      <c r="E75" s="11" t="s">
        <v>62</v>
      </c>
      <c r="F75" s="11" t="s">
        <v>62</v>
      </c>
      <c r="G75" s="11" t="s">
        <v>62</v>
      </c>
      <c r="H75" s="11" t="s">
        <v>62</v>
      </c>
      <c r="I75" s="11" t="s">
        <v>62</v>
      </c>
      <c r="J75" s="11" t="s">
        <v>62</v>
      </c>
      <c r="K75" s="12" t="s">
        <v>62</v>
      </c>
    </row>
    <row r="76" spans="1:11" x14ac:dyDescent="0.25">
      <c r="A76" s="8" t="s">
        <v>99</v>
      </c>
      <c r="B76" s="13">
        <v>237000</v>
      </c>
      <c r="C76" s="13">
        <v>196000</v>
      </c>
      <c r="D76" s="13">
        <v>123000</v>
      </c>
      <c r="E76" s="13">
        <v>160000</v>
      </c>
      <c r="F76" s="13">
        <v>129000</v>
      </c>
      <c r="G76" s="13">
        <v>172000</v>
      </c>
      <c r="H76" s="13">
        <v>160000</v>
      </c>
      <c r="I76" s="13">
        <v>196000</v>
      </c>
      <c r="J76" s="13">
        <v>218000</v>
      </c>
      <c r="K76" s="14">
        <v>181000</v>
      </c>
    </row>
    <row r="77" spans="1:11" x14ac:dyDescent="0.25">
      <c r="A77" s="8" t="s">
        <v>100</v>
      </c>
      <c r="B77" s="13">
        <v>472000</v>
      </c>
      <c r="C77" s="13">
        <v>223000</v>
      </c>
      <c r="D77" s="13">
        <v>155000</v>
      </c>
      <c r="E77" s="13">
        <v>159000</v>
      </c>
      <c r="F77" s="13">
        <v>112000</v>
      </c>
      <c r="G77" s="13">
        <v>211000</v>
      </c>
      <c r="H77" s="13">
        <v>178000</v>
      </c>
      <c r="I77" s="13">
        <v>180000</v>
      </c>
      <c r="J77" s="13">
        <v>195000</v>
      </c>
      <c r="K77" s="14">
        <v>202000</v>
      </c>
    </row>
    <row r="78" spans="1:11" x14ac:dyDescent="0.25">
      <c r="A78" s="8" t="s">
        <v>101</v>
      </c>
      <c r="B78" s="11" t="s">
        <v>102</v>
      </c>
      <c r="C78" s="11" t="s">
        <v>102</v>
      </c>
      <c r="D78" s="11" t="s">
        <v>102</v>
      </c>
      <c r="E78" s="11" t="s">
        <v>102</v>
      </c>
      <c r="F78" s="11" t="s">
        <v>102</v>
      </c>
      <c r="G78" s="11" t="s">
        <v>102</v>
      </c>
      <c r="H78" s="11" t="s">
        <v>102</v>
      </c>
      <c r="I78" s="11" t="s">
        <v>102</v>
      </c>
      <c r="J78" s="11" t="s">
        <v>102</v>
      </c>
      <c r="K78" s="12" t="s">
        <v>102</v>
      </c>
    </row>
    <row r="79" spans="1:11" x14ac:dyDescent="0.25">
      <c r="A79" s="8" t="s">
        <v>103</v>
      </c>
      <c r="B79" s="11" t="s">
        <v>102</v>
      </c>
      <c r="C79" s="11" t="s">
        <v>102</v>
      </c>
      <c r="D79" s="11" t="s">
        <v>102</v>
      </c>
      <c r="E79" s="11" t="s">
        <v>102</v>
      </c>
      <c r="F79" s="11" t="s">
        <v>102</v>
      </c>
      <c r="G79" s="11" t="s">
        <v>102</v>
      </c>
      <c r="H79" s="11" t="s">
        <v>102</v>
      </c>
      <c r="I79" s="11" t="s">
        <v>102</v>
      </c>
      <c r="J79" s="11" t="s">
        <v>102</v>
      </c>
      <c r="K79" s="12" t="s">
        <v>102</v>
      </c>
    </row>
    <row r="80" spans="1:11" x14ac:dyDescent="0.25">
      <c r="A80" s="8" t="s">
        <v>104</v>
      </c>
      <c r="B80" s="11">
        <v>0.53</v>
      </c>
      <c r="C80" s="11">
        <v>0.57999999999999996</v>
      </c>
      <c r="D80" s="11">
        <v>0.65</v>
      </c>
      <c r="E80" s="11">
        <v>0.62</v>
      </c>
      <c r="F80" s="11">
        <v>0.65</v>
      </c>
      <c r="G80" s="11">
        <v>0.53</v>
      </c>
      <c r="H80" s="11">
        <v>0.51</v>
      </c>
      <c r="I80" s="11">
        <v>0.52</v>
      </c>
      <c r="J80" s="11">
        <v>0.56999999999999995</v>
      </c>
      <c r="K80" s="12">
        <v>0.46</v>
      </c>
    </row>
    <row r="81" spans="1:11" x14ac:dyDescent="0.25">
      <c r="A81" s="8" t="s">
        <v>105</v>
      </c>
      <c r="B81" s="11">
        <v>0.9</v>
      </c>
      <c r="C81" s="11">
        <v>0.42</v>
      </c>
      <c r="D81" s="11">
        <v>0.79</v>
      </c>
      <c r="E81" s="11">
        <v>0.67</v>
      </c>
      <c r="F81" s="11">
        <v>0.46</v>
      </c>
      <c r="G81" s="11">
        <v>0.53</v>
      </c>
      <c r="H81" s="11">
        <v>0.53</v>
      </c>
      <c r="I81" s="11">
        <v>0.44</v>
      </c>
      <c r="J81" s="11">
        <v>0.45</v>
      </c>
      <c r="K81" s="12">
        <v>0.5</v>
      </c>
    </row>
    <row r="82" spans="1:11" x14ac:dyDescent="0.25">
      <c r="A82" s="8" t="s">
        <v>106</v>
      </c>
      <c r="B82" s="13">
        <v>18400</v>
      </c>
      <c r="C82" s="13">
        <v>16900</v>
      </c>
      <c r="D82" s="13">
        <v>12500</v>
      </c>
      <c r="E82" s="13">
        <v>22800</v>
      </c>
      <c r="F82" s="13">
        <v>14500</v>
      </c>
      <c r="G82" s="13">
        <v>18300</v>
      </c>
      <c r="H82" s="13">
        <v>19000</v>
      </c>
      <c r="I82" s="13">
        <v>20000</v>
      </c>
      <c r="J82" s="13">
        <v>17700</v>
      </c>
      <c r="K82" s="14">
        <v>13500</v>
      </c>
    </row>
    <row r="83" spans="1:11" x14ac:dyDescent="0.25">
      <c r="A83" s="8" t="s">
        <v>107</v>
      </c>
      <c r="B83" s="13">
        <v>10200</v>
      </c>
      <c r="C83" s="13">
        <v>17700</v>
      </c>
      <c r="D83" s="13">
        <v>15575</v>
      </c>
      <c r="E83" s="13">
        <v>25100</v>
      </c>
      <c r="F83" s="13">
        <v>15700</v>
      </c>
      <c r="G83" s="13">
        <v>17100</v>
      </c>
      <c r="H83" s="13">
        <v>16700</v>
      </c>
      <c r="I83" s="13">
        <v>14400</v>
      </c>
      <c r="J83" s="13">
        <v>13800</v>
      </c>
      <c r="K83" s="14">
        <v>15800</v>
      </c>
    </row>
    <row r="84" spans="1:11" x14ac:dyDescent="0.25">
      <c r="A84" s="8" t="s">
        <v>108</v>
      </c>
      <c r="B84" s="11" t="s">
        <v>109</v>
      </c>
      <c r="C84" s="11">
        <v>0.18</v>
      </c>
      <c r="D84" s="11" t="s">
        <v>109</v>
      </c>
      <c r="E84" s="11" t="s">
        <v>109</v>
      </c>
      <c r="F84" s="11" t="s">
        <v>109</v>
      </c>
      <c r="G84" s="11" t="s">
        <v>109</v>
      </c>
      <c r="H84" s="11" t="s">
        <v>109</v>
      </c>
      <c r="I84" s="11" t="s">
        <v>109</v>
      </c>
      <c r="J84" s="11" t="s">
        <v>109</v>
      </c>
      <c r="K84" s="12" t="s">
        <v>109</v>
      </c>
    </row>
    <row r="85" spans="1:11" x14ac:dyDescent="0.25">
      <c r="A85" s="8" t="s">
        <v>110</v>
      </c>
      <c r="B85" s="11" t="s">
        <v>109</v>
      </c>
      <c r="C85" s="11" t="s">
        <v>109</v>
      </c>
      <c r="D85" s="11" t="s">
        <v>109</v>
      </c>
      <c r="E85" s="11" t="s">
        <v>109</v>
      </c>
      <c r="F85" s="11" t="s">
        <v>109</v>
      </c>
      <c r="G85" s="11" t="s">
        <v>109</v>
      </c>
      <c r="H85" s="11" t="s">
        <v>109</v>
      </c>
      <c r="I85" s="11" t="s">
        <v>109</v>
      </c>
      <c r="J85" s="11" t="s">
        <v>109</v>
      </c>
      <c r="K85" s="12" t="s">
        <v>109</v>
      </c>
    </row>
    <row r="86" spans="1:11" x14ac:dyDescent="0.25">
      <c r="A86" s="8" t="s">
        <v>111</v>
      </c>
      <c r="B86" s="31">
        <v>1750</v>
      </c>
      <c r="C86" s="31">
        <v>1648</v>
      </c>
      <c r="D86" s="31">
        <v>1090</v>
      </c>
      <c r="E86" s="31">
        <v>1260</v>
      </c>
      <c r="F86" s="31">
        <v>1270</v>
      </c>
      <c r="G86" s="31">
        <v>1760</v>
      </c>
      <c r="H86" s="31">
        <v>1480</v>
      </c>
      <c r="I86" s="31">
        <v>1820</v>
      </c>
      <c r="J86" s="31">
        <v>1780</v>
      </c>
      <c r="K86" s="32">
        <v>1410</v>
      </c>
    </row>
    <row r="87" spans="1:11" x14ac:dyDescent="0.25">
      <c r="A87" s="8" t="s">
        <v>112</v>
      </c>
      <c r="B87" s="31">
        <v>1684</v>
      </c>
      <c r="C87" s="31">
        <v>1750</v>
      </c>
      <c r="D87" s="31">
        <v>1080</v>
      </c>
      <c r="E87" s="31">
        <v>1260</v>
      </c>
      <c r="F87" s="31">
        <v>1290</v>
      </c>
      <c r="G87" s="31">
        <v>1640</v>
      </c>
      <c r="H87" s="31">
        <v>1380</v>
      </c>
      <c r="I87" s="31">
        <v>1380</v>
      </c>
      <c r="J87" s="31">
        <v>1643</v>
      </c>
      <c r="K87" s="32">
        <v>1480</v>
      </c>
    </row>
    <row r="88" spans="1:11" x14ac:dyDescent="0.25">
      <c r="A88" s="8" t="s">
        <v>113</v>
      </c>
      <c r="B88" s="11" t="s">
        <v>62</v>
      </c>
      <c r="C88" s="11" t="s">
        <v>62</v>
      </c>
      <c r="D88" s="11" t="s">
        <v>62</v>
      </c>
      <c r="E88" s="11" t="s">
        <v>62</v>
      </c>
      <c r="F88" s="11" t="s">
        <v>62</v>
      </c>
      <c r="G88" s="11" t="s">
        <v>62</v>
      </c>
      <c r="H88" s="11" t="s">
        <v>62</v>
      </c>
      <c r="I88" s="11" t="s">
        <v>62</v>
      </c>
      <c r="J88" s="11" t="s">
        <v>62</v>
      </c>
      <c r="K88" s="12" t="s">
        <v>62</v>
      </c>
    </row>
    <row r="89" spans="1:11" x14ac:dyDescent="0.25">
      <c r="A89" s="8" t="s">
        <v>114</v>
      </c>
      <c r="B89" s="11">
        <v>0.3</v>
      </c>
      <c r="C89" s="11" t="s">
        <v>62</v>
      </c>
      <c r="D89" s="11" t="s">
        <v>62</v>
      </c>
      <c r="E89" s="11" t="s">
        <v>62</v>
      </c>
      <c r="F89" s="11" t="s">
        <v>62</v>
      </c>
      <c r="G89" s="11" t="s">
        <v>62</v>
      </c>
      <c r="H89" s="11" t="s">
        <v>62</v>
      </c>
      <c r="I89" s="11" t="s">
        <v>62</v>
      </c>
      <c r="J89" s="11" t="s">
        <v>62</v>
      </c>
      <c r="K89" s="12" t="s">
        <v>62</v>
      </c>
    </row>
    <row r="90" spans="1:11" x14ac:dyDescent="0.25">
      <c r="A90" s="8" t="s">
        <v>115</v>
      </c>
      <c r="B90" s="11" t="s">
        <v>62</v>
      </c>
      <c r="C90" s="11">
        <v>0.1</v>
      </c>
      <c r="D90" s="11" t="s">
        <v>62</v>
      </c>
      <c r="E90" s="11" t="s">
        <v>62</v>
      </c>
      <c r="F90" s="11" t="s">
        <v>62</v>
      </c>
      <c r="G90" s="11" t="s">
        <v>62</v>
      </c>
      <c r="H90" s="11" t="s">
        <v>62</v>
      </c>
      <c r="I90" s="11" t="s">
        <v>62</v>
      </c>
      <c r="J90" s="11" t="s">
        <v>62</v>
      </c>
      <c r="K90" s="12" t="s">
        <v>62</v>
      </c>
    </row>
    <row r="91" spans="1:11" x14ac:dyDescent="0.25">
      <c r="A91" s="8" t="s">
        <v>116</v>
      </c>
      <c r="B91" s="11">
        <v>1</v>
      </c>
      <c r="C91" s="11" t="s">
        <v>62</v>
      </c>
      <c r="D91" s="11" t="s">
        <v>62</v>
      </c>
      <c r="E91" s="11" t="s">
        <v>62</v>
      </c>
      <c r="F91" s="11" t="s">
        <v>62</v>
      </c>
      <c r="G91" s="11" t="s">
        <v>62</v>
      </c>
      <c r="H91" s="11" t="s">
        <v>62</v>
      </c>
      <c r="I91" s="11" t="s">
        <v>62</v>
      </c>
      <c r="J91" s="11" t="s">
        <v>62</v>
      </c>
      <c r="K91" s="12" t="s">
        <v>62</v>
      </c>
    </row>
    <row r="92" spans="1:11" x14ac:dyDescent="0.25">
      <c r="A92" s="8" t="s">
        <v>117</v>
      </c>
      <c r="B92" s="11">
        <v>0.4</v>
      </c>
      <c r="C92" s="11">
        <v>0.3</v>
      </c>
      <c r="D92" s="11">
        <v>0.1</v>
      </c>
      <c r="E92" s="11" t="s">
        <v>62</v>
      </c>
      <c r="F92" s="11" t="s">
        <v>62</v>
      </c>
      <c r="G92" s="11" t="s">
        <v>62</v>
      </c>
      <c r="H92" s="11" t="s">
        <v>62</v>
      </c>
      <c r="I92" s="11" t="s">
        <v>62</v>
      </c>
      <c r="J92" s="11">
        <v>0.2</v>
      </c>
      <c r="K92" s="12" t="s">
        <v>62</v>
      </c>
    </row>
    <row r="93" spans="1:11" x14ac:dyDescent="0.25">
      <c r="A93" s="8" t="s">
        <v>118</v>
      </c>
      <c r="B93" s="11" t="s">
        <v>62</v>
      </c>
      <c r="C93" s="11" t="s">
        <v>62</v>
      </c>
      <c r="D93" s="11" t="s">
        <v>62</v>
      </c>
      <c r="E93" s="11" t="s">
        <v>62</v>
      </c>
      <c r="F93" s="11" t="s">
        <v>62</v>
      </c>
      <c r="G93" s="11" t="s">
        <v>62</v>
      </c>
      <c r="H93" s="11" t="s">
        <v>62</v>
      </c>
      <c r="I93" s="11" t="s">
        <v>62</v>
      </c>
      <c r="J93" s="11" t="s">
        <v>62</v>
      </c>
      <c r="K93" s="12" t="s">
        <v>62</v>
      </c>
    </row>
    <row r="94" spans="1:11" x14ac:dyDescent="0.25">
      <c r="A94" s="8" t="s">
        <v>119</v>
      </c>
      <c r="B94" s="11">
        <v>0.4</v>
      </c>
      <c r="C94" s="11">
        <v>0.24</v>
      </c>
      <c r="D94" s="11">
        <v>0.39</v>
      </c>
      <c r="E94" s="11">
        <v>0.68</v>
      </c>
      <c r="F94" s="11">
        <v>0.2</v>
      </c>
      <c r="G94" s="11">
        <v>0.47</v>
      </c>
      <c r="H94" s="11">
        <v>0.7</v>
      </c>
      <c r="I94" s="11">
        <v>0.33</v>
      </c>
      <c r="J94" s="11">
        <v>0.14000000000000001</v>
      </c>
      <c r="K94" s="12">
        <v>0.15</v>
      </c>
    </row>
    <row r="95" spans="1:11" x14ac:dyDescent="0.25">
      <c r="A95" s="8" t="s">
        <v>120</v>
      </c>
      <c r="B95" s="11">
        <v>0.6</v>
      </c>
      <c r="C95" s="11">
        <v>0.1</v>
      </c>
      <c r="D95" s="11">
        <v>0.12</v>
      </c>
      <c r="E95" s="11" t="s">
        <v>121</v>
      </c>
      <c r="F95" s="11">
        <v>0.08</v>
      </c>
      <c r="G95" s="11">
        <v>0.16</v>
      </c>
      <c r="H95" s="11">
        <v>0.1</v>
      </c>
      <c r="I95" s="11">
        <v>0.11</v>
      </c>
      <c r="J95" s="11" t="s">
        <v>62</v>
      </c>
      <c r="K95" s="12" t="s">
        <v>32</v>
      </c>
    </row>
    <row r="96" spans="1:11" x14ac:dyDescent="0.25">
      <c r="A96" s="8" t="s">
        <v>122</v>
      </c>
      <c r="B96" s="11">
        <v>2.4900000000000002</v>
      </c>
      <c r="C96" s="11">
        <v>2.38</v>
      </c>
      <c r="D96" s="11">
        <v>4</v>
      </c>
      <c r="E96" s="11">
        <v>2.92</v>
      </c>
      <c r="F96" s="11">
        <v>2.74</v>
      </c>
      <c r="G96" s="11">
        <v>2.89</v>
      </c>
      <c r="H96" s="11">
        <v>3.71</v>
      </c>
      <c r="I96" s="11">
        <v>2.74</v>
      </c>
      <c r="J96" s="11">
        <v>2.69</v>
      </c>
      <c r="K96" s="12">
        <v>2.16</v>
      </c>
    </row>
    <row r="97" spans="1:11" x14ac:dyDescent="0.25">
      <c r="A97" s="8" t="s">
        <v>123</v>
      </c>
      <c r="B97" s="11">
        <v>0.9</v>
      </c>
      <c r="C97" s="11">
        <v>2.3199999999999998</v>
      </c>
      <c r="D97" s="11">
        <v>3.96</v>
      </c>
      <c r="E97" s="11">
        <v>2.91</v>
      </c>
      <c r="F97" s="11">
        <v>3.05</v>
      </c>
      <c r="G97" s="11">
        <v>3.01</v>
      </c>
      <c r="H97" s="11">
        <v>3.79</v>
      </c>
      <c r="I97" s="11">
        <v>2.36</v>
      </c>
      <c r="J97" s="11">
        <v>2.97</v>
      </c>
      <c r="K97" s="12">
        <v>2.33</v>
      </c>
    </row>
    <row r="98" spans="1:11" x14ac:dyDescent="0.25">
      <c r="A98" s="8" t="s">
        <v>124</v>
      </c>
      <c r="B98" s="11">
        <v>0.28699999999999998</v>
      </c>
      <c r="C98" s="11">
        <v>0.307</v>
      </c>
      <c r="D98" s="11">
        <v>1.82</v>
      </c>
      <c r="E98" s="11">
        <v>0.71699999999999997</v>
      </c>
      <c r="F98" s="11">
        <v>0.54500000000000004</v>
      </c>
      <c r="G98" s="11">
        <v>0.61699999999999999</v>
      </c>
      <c r="H98" s="11">
        <v>1.44</v>
      </c>
      <c r="I98" s="11">
        <v>0.626</v>
      </c>
      <c r="J98" s="11">
        <v>0.69399999999999995</v>
      </c>
      <c r="K98" s="12">
        <v>0.36699999999999999</v>
      </c>
    </row>
    <row r="99" spans="1:11" x14ac:dyDescent="0.25">
      <c r="A99" s="8" t="s">
        <v>125</v>
      </c>
      <c r="B99" s="11" t="s">
        <v>321</v>
      </c>
      <c r="C99" s="11">
        <v>0.27400000000000002</v>
      </c>
      <c r="D99" s="11">
        <v>1.85</v>
      </c>
      <c r="E99" s="11">
        <v>0.67800000000000005</v>
      </c>
      <c r="F99" s="11">
        <v>0.39800000000000002</v>
      </c>
      <c r="G99" s="11">
        <v>0.626</v>
      </c>
      <c r="H99" s="11">
        <v>1.37</v>
      </c>
      <c r="I99" s="11">
        <v>0.47499999999999998</v>
      </c>
      <c r="J99" s="11">
        <v>0.54700000000000004</v>
      </c>
      <c r="K99" s="12">
        <v>0.41199999999999998</v>
      </c>
    </row>
    <row r="100" spans="1:11" x14ac:dyDescent="0.25">
      <c r="A100" s="8" t="s">
        <v>126</v>
      </c>
      <c r="B100" s="11">
        <v>0.03</v>
      </c>
      <c r="C100" s="11">
        <v>0.02</v>
      </c>
      <c r="D100" s="11">
        <v>0.04</v>
      </c>
      <c r="E100" s="11">
        <v>0.04</v>
      </c>
      <c r="F100" s="11">
        <v>0.01</v>
      </c>
      <c r="G100" s="11">
        <v>0.05</v>
      </c>
      <c r="H100" s="11">
        <v>0.05</v>
      </c>
      <c r="I100" s="11">
        <v>0.01</v>
      </c>
      <c r="J100" s="11" t="s">
        <v>28</v>
      </c>
      <c r="K100" s="12" t="s">
        <v>28</v>
      </c>
    </row>
    <row r="101" spans="1:11" x14ac:dyDescent="0.25">
      <c r="A101" s="8" t="s">
        <v>127</v>
      </c>
      <c r="B101" s="11" t="s">
        <v>28</v>
      </c>
      <c r="C101" s="11">
        <v>0.01</v>
      </c>
      <c r="D101" s="11">
        <v>0.01</v>
      </c>
      <c r="E101" s="11">
        <v>0.01</v>
      </c>
      <c r="F101" s="11" t="s">
        <v>28</v>
      </c>
      <c r="G101" s="11">
        <v>0.01</v>
      </c>
      <c r="H101" s="11" t="s">
        <v>28</v>
      </c>
      <c r="I101" s="11" t="s">
        <v>28</v>
      </c>
      <c r="J101" s="11" t="s">
        <v>28</v>
      </c>
      <c r="K101" s="12" t="s">
        <v>28</v>
      </c>
    </row>
    <row r="102" spans="1:11" x14ac:dyDescent="0.25">
      <c r="A102" s="8" t="s">
        <v>128</v>
      </c>
      <c r="B102" s="11" t="s">
        <v>129</v>
      </c>
      <c r="C102" s="11">
        <v>7.0000000000000007E-2</v>
      </c>
      <c r="D102" s="11" t="s">
        <v>129</v>
      </c>
      <c r="E102" s="11">
        <v>0.03</v>
      </c>
      <c r="F102" s="11">
        <v>0.1</v>
      </c>
      <c r="G102" s="11">
        <v>0.15</v>
      </c>
      <c r="H102" s="11">
        <v>120</v>
      </c>
      <c r="I102" s="11">
        <v>0.03</v>
      </c>
      <c r="J102" s="11">
        <v>0.36</v>
      </c>
      <c r="K102" s="12" t="s">
        <v>129</v>
      </c>
    </row>
    <row r="103" spans="1:11" x14ac:dyDescent="0.25">
      <c r="A103" s="8" t="s">
        <v>130</v>
      </c>
      <c r="B103" s="11" t="s">
        <v>129</v>
      </c>
      <c r="C103" s="11" t="s">
        <v>129</v>
      </c>
      <c r="D103" s="11" t="s">
        <v>129</v>
      </c>
      <c r="E103" s="11" t="s">
        <v>129</v>
      </c>
      <c r="F103" s="11" t="s">
        <v>129</v>
      </c>
      <c r="G103" s="11">
        <v>0.04</v>
      </c>
      <c r="H103" s="11">
        <v>63.9</v>
      </c>
      <c r="I103" s="11">
        <v>0.09</v>
      </c>
      <c r="J103" s="11" t="s">
        <v>129</v>
      </c>
      <c r="K103" s="12" t="s">
        <v>129</v>
      </c>
    </row>
    <row r="104" spans="1:11" x14ac:dyDescent="0.25">
      <c r="A104" s="8" t="s">
        <v>131</v>
      </c>
      <c r="B104" s="13">
        <v>34400</v>
      </c>
      <c r="C104" s="13">
        <v>31600</v>
      </c>
      <c r="D104" s="13">
        <v>39900</v>
      </c>
      <c r="E104" s="13">
        <v>31100</v>
      </c>
      <c r="F104" s="13">
        <v>26700</v>
      </c>
      <c r="G104" s="13">
        <v>38400</v>
      </c>
      <c r="H104" s="13">
        <v>39800</v>
      </c>
      <c r="I104" s="13">
        <v>41400</v>
      </c>
      <c r="J104" s="13">
        <v>38300</v>
      </c>
      <c r="K104" s="14">
        <v>28800</v>
      </c>
    </row>
    <row r="105" spans="1:11" x14ac:dyDescent="0.25">
      <c r="A105" s="8" t="s">
        <v>132</v>
      </c>
      <c r="B105" s="13">
        <v>35000</v>
      </c>
      <c r="C105" s="13">
        <v>31500</v>
      </c>
      <c r="D105" s="13">
        <v>42600</v>
      </c>
      <c r="E105" s="13">
        <v>32000</v>
      </c>
      <c r="F105" s="13">
        <v>31100</v>
      </c>
      <c r="G105" s="13">
        <v>36200</v>
      </c>
      <c r="H105" s="13">
        <v>35800</v>
      </c>
      <c r="I105" s="13">
        <v>29800</v>
      </c>
      <c r="J105" s="13">
        <v>35200</v>
      </c>
      <c r="K105" s="14">
        <v>32400</v>
      </c>
    </row>
    <row r="106" spans="1:11" x14ac:dyDescent="0.25">
      <c r="A106" s="8" t="s">
        <v>133</v>
      </c>
      <c r="B106" s="11" t="s">
        <v>134</v>
      </c>
      <c r="C106" s="11" t="s">
        <v>134</v>
      </c>
      <c r="D106" s="11" t="s">
        <v>134</v>
      </c>
      <c r="E106" s="11" t="s">
        <v>134</v>
      </c>
      <c r="F106" s="11" t="s">
        <v>134</v>
      </c>
      <c r="G106" s="11" t="s">
        <v>134</v>
      </c>
      <c r="H106" s="11" t="s">
        <v>134</v>
      </c>
      <c r="I106" s="11" t="s">
        <v>134</v>
      </c>
      <c r="J106" s="11" t="s">
        <v>134</v>
      </c>
      <c r="K106" s="12" t="s">
        <v>134</v>
      </c>
    </row>
    <row r="107" spans="1:11" x14ac:dyDescent="0.25">
      <c r="A107" s="8" t="s">
        <v>135</v>
      </c>
      <c r="B107" s="11" t="s">
        <v>134</v>
      </c>
      <c r="C107" s="11" t="s">
        <v>134</v>
      </c>
      <c r="D107" s="11" t="s">
        <v>134</v>
      </c>
      <c r="E107" s="11" t="s">
        <v>134</v>
      </c>
      <c r="F107" s="11" t="s">
        <v>134</v>
      </c>
      <c r="G107" s="11" t="s">
        <v>134</v>
      </c>
      <c r="H107" s="11" t="s">
        <v>134</v>
      </c>
      <c r="I107" s="11" t="s">
        <v>134</v>
      </c>
      <c r="J107" s="11" t="s">
        <v>134</v>
      </c>
      <c r="K107" s="12" t="s">
        <v>134</v>
      </c>
    </row>
    <row r="108" spans="1:11" x14ac:dyDescent="0.25">
      <c r="A108" s="8" t="s">
        <v>136</v>
      </c>
      <c r="B108" s="11">
        <v>0.66</v>
      </c>
      <c r="C108" s="11" t="s">
        <v>137</v>
      </c>
      <c r="D108" s="11" t="s">
        <v>137</v>
      </c>
      <c r="E108" s="11" t="s">
        <v>137</v>
      </c>
      <c r="F108" s="11" t="s">
        <v>137</v>
      </c>
      <c r="G108" s="11" t="s">
        <v>137</v>
      </c>
      <c r="H108" s="11" t="s">
        <v>137</v>
      </c>
      <c r="I108" s="11" t="s">
        <v>137</v>
      </c>
      <c r="J108" s="11" t="s">
        <v>137</v>
      </c>
      <c r="K108" s="12" t="s">
        <v>141</v>
      </c>
    </row>
    <row r="109" spans="1:11" x14ac:dyDescent="0.25">
      <c r="A109" s="8" t="s">
        <v>138</v>
      </c>
      <c r="B109" s="11">
        <v>0.51</v>
      </c>
      <c r="C109" s="11" t="s">
        <v>139</v>
      </c>
      <c r="D109" s="11" t="s">
        <v>139</v>
      </c>
      <c r="E109" s="11" t="s">
        <v>139</v>
      </c>
      <c r="F109" s="11" t="s">
        <v>139</v>
      </c>
      <c r="G109" s="11" t="s">
        <v>139</v>
      </c>
      <c r="H109" s="11" t="s">
        <v>139</v>
      </c>
      <c r="I109" s="11" t="s">
        <v>139</v>
      </c>
      <c r="J109" s="11" t="s">
        <v>139</v>
      </c>
      <c r="K109" s="12" t="s">
        <v>15</v>
      </c>
    </row>
    <row r="110" spans="1:11" ht="18.75" x14ac:dyDescent="0.25">
      <c r="A110" s="8" t="s">
        <v>140</v>
      </c>
      <c r="B110" s="11" t="s">
        <v>62</v>
      </c>
      <c r="C110" s="11" t="s">
        <v>141</v>
      </c>
      <c r="D110" s="11">
        <v>0.31</v>
      </c>
      <c r="E110" s="11" t="s">
        <v>141</v>
      </c>
      <c r="F110" s="11" t="s">
        <v>141</v>
      </c>
      <c r="G110" s="11" t="s">
        <v>139</v>
      </c>
      <c r="H110" s="11" t="s">
        <v>139</v>
      </c>
      <c r="I110" s="11" t="s">
        <v>139</v>
      </c>
      <c r="J110" s="11" t="s">
        <v>139</v>
      </c>
      <c r="K110" s="12" t="s">
        <v>15</v>
      </c>
    </row>
    <row r="111" spans="1:11" ht="18.75" x14ac:dyDescent="0.25">
      <c r="A111" s="8" t="s">
        <v>142</v>
      </c>
      <c r="B111" s="13">
        <v>729</v>
      </c>
      <c r="C111" s="13">
        <v>689</v>
      </c>
      <c r="D111" s="13">
        <v>451</v>
      </c>
      <c r="E111" s="13">
        <v>475</v>
      </c>
      <c r="F111" s="13">
        <v>467</v>
      </c>
      <c r="G111" s="13">
        <v>634</v>
      </c>
      <c r="H111" s="13">
        <v>582</v>
      </c>
      <c r="I111" s="13">
        <v>666</v>
      </c>
      <c r="J111" s="13">
        <v>662</v>
      </c>
      <c r="K111" s="14">
        <v>660</v>
      </c>
    </row>
    <row r="112" spans="1:11" x14ac:dyDescent="0.25">
      <c r="A112" s="19" t="s">
        <v>143</v>
      </c>
      <c r="B112" s="20"/>
      <c r="C112" s="20"/>
      <c r="D112" s="20"/>
      <c r="E112" s="20"/>
      <c r="F112" s="20"/>
      <c r="G112" s="20"/>
      <c r="H112" s="20"/>
      <c r="I112" s="20"/>
      <c r="J112" s="20"/>
      <c r="K112" s="21"/>
    </row>
    <row r="113" spans="1:11" x14ac:dyDescent="0.25">
      <c r="A113" s="8" t="s">
        <v>144</v>
      </c>
      <c r="B113" s="11">
        <v>0.1</v>
      </c>
      <c r="C113" s="11">
        <v>0.3</v>
      </c>
      <c r="D113" s="11">
        <v>0.2</v>
      </c>
      <c r="E113" s="11">
        <v>2.9</v>
      </c>
      <c r="F113" s="11">
        <v>0.3</v>
      </c>
      <c r="G113" s="11">
        <v>0.6</v>
      </c>
      <c r="H113" s="11">
        <v>0.7</v>
      </c>
      <c r="I113" s="11">
        <v>0.6</v>
      </c>
      <c r="J113" s="11">
        <v>0.7</v>
      </c>
      <c r="K113" s="12">
        <v>0.5</v>
      </c>
    </row>
    <row r="114" spans="1:11" x14ac:dyDescent="0.25">
      <c r="A114" s="8" t="s">
        <v>145</v>
      </c>
      <c r="B114" s="11">
        <v>9.5000000000000001E-2</v>
      </c>
      <c r="C114" s="11">
        <v>0.2</v>
      </c>
      <c r="D114" s="11">
        <v>0.2</v>
      </c>
      <c r="E114" s="11">
        <v>3.1</v>
      </c>
      <c r="F114" s="11">
        <v>0.3</v>
      </c>
      <c r="G114" s="11">
        <v>0.6</v>
      </c>
      <c r="H114" s="11">
        <v>0.6</v>
      </c>
      <c r="I114" s="11">
        <v>0.5</v>
      </c>
      <c r="J114" s="11">
        <v>0.4</v>
      </c>
      <c r="K114" s="12">
        <v>0.7</v>
      </c>
    </row>
    <row r="115" spans="1:11" x14ac:dyDescent="0.25">
      <c r="A115" s="8" t="s">
        <v>146</v>
      </c>
      <c r="B115" s="11">
        <v>20</v>
      </c>
      <c r="C115" s="11">
        <v>18.600000000000001</v>
      </c>
      <c r="D115" s="11">
        <v>19.399999999999999</v>
      </c>
      <c r="E115" s="11">
        <v>14</v>
      </c>
      <c r="F115" s="11">
        <v>13</v>
      </c>
      <c r="G115" s="11">
        <v>20.5</v>
      </c>
      <c r="H115" s="11">
        <v>20.9</v>
      </c>
      <c r="I115" s="11">
        <v>21.2</v>
      </c>
      <c r="J115" s="11">
        <v>21.2</v>
      </c>
      <c r="K115" s="12">
        <v>18</v>
      </c>
    </row>
    <row r="116" spans="1:11" x14ac:dyDescent="0.25">
      <c r="A116" s="8" t="s">
        <v>147</v>
      </c>
      <c r="B116" s="11">
        <v>18.399999999999999</v>
      </c>
      <c r="C116" s="11">
        <v>20</v>
      </c>
      <c r="D116" s="11">
        <v>19.5</v>
      </c>
      <c r="E116" s="11">
        <v>13.8</v>
      </c>
      <c r="F116" s="11">
        <v>12.7</v>
      </c>
      <c r="G116" s="11">
        <v>20.100000000000001</v>
      </c>
      <c r="H116" s="11">
        <v>20.100000000000001</v>
      </c>
      <c r="I116" s="11">
        <v>16.899999999999999</v>
      </c>
      <c r="J116" s="11">
        <v>20.2</v>
      </c>
      <c r="K116" s="12">
        <v>19.3</v>
      </c>
    </row>
    <row r="117" spans="1:11" x14ac:dyDescent="0.25">
      <c r="A117" s="8" t="s">
        <v>148</v>
      </c>
      <c r="B117" s="11">
        <v>97.9</v>
      </c>
      <c r="C117" s="11">
        <v>78.7</v>
      </c>
      <c r="D117" s="11">
        <v>49.4</v>
      </c>
      <c r="E117" s="11">
        <v>54.9</v>
      </c>
      <c r="F117" s="11">
        <v>47.8</v>
      </c>
      <c r="G117" s="11">
        <v>72.099999999999994</v>
      </c>
      <c r="H117" s="11">
        <v>60.4</v>
      </c>
      <c r="I117" s="11">
        <v>79.099999999999994</v>
      </c>
      <c r="J117" s="11">
        <v>84.2</v>
      </c>
      <c r="K117" s="12">
        <v>82.9</v>
      </c>
    </row>
    <row r="118" spans="1:11" x14ac:dyDescent="0.25">
      <c r="A118" s="8" t="s">
        <v>149</v>
      </c>
      <c r="B118" s="11">
        <v>93.4</v>
      </c>
      <c r="C118" s="11">
        <v>84</v>
      </c>
      <c r="D118" s="11">
        <v>49.9</v>
      </c>
      <c r="E118" s="11">
        <v>53.5</v>
      </c>
      <c r="F118" s="11">
        <v>48.8</v>
      </c>
      <c r="G118" s="11">
        <v>70.599999999999994</v>
      </c>
      <c r="H118" s="11">
        <v>59.9</v>
      </c>
      <c r="I118" s="11">
        <v>61.6</v>
      </c>
      <c r="J118" s="11">
        <v>81.3</v>
      </c>
      <c r="K118" s="12">
        <v>69.7</v>
      </c>
    </row>
    <row r="119" spans="1:11" x14ac:dyDescent="0.25">
      <c r="A119" s="8" t="s">
        <v>150</v>
      </c>
      <c r="B119" s="11">
        <v>183</v>
      </c>
      <c r="C119" s="11">
        <v>145</v>
      </c>
      <c r="D119" s="11">
        <v>128</v>
      </c>
      <c r="E119" s="11">
        <v>157</v>
      </c>
      <c r="F119" s="11">
        <v>91.1</v>
      </c>
      <c r="G119" s="11">
        <v>145</v>
      </c>
      <c r="H119" s="11">
        <v>126</v>
      </c>
      <c r="I119" s="11">
        <v>152</v>
      </c>
      <c r="J119" s="11">
        <v>163</v>
      </c>
      <c r="K119" s="12">
        <v>157</v>
      </c>
    </row>
    <row r="120" spans="1:11" x14ac:dyDescent="0.25">
      <c r="A120" s="8" t="s">
        <v>151</v>
      </c>
      <c r="B120" s="11">
        <v>174</v>
      </c>
      <c r="C120" s="11">
        <v>197</v>
      </c>
      <c r="D120" s="11">
        <v>93.1</v>
      </c>
      <c r="E120" s="11">
        <v>145</v>
      </c>
      <c r="F120" s="11">
        <v>92.4</v>
      </c>
      <c r="G120" s="11">
        <v>139</v>
      </c>
      <c r="H120" s="11">
        <v>119</v>
      </c>
      <c r="I120" s="11">
        <v>124</v>
      </c>
      <c r="J120" s="11">
        <v>155</v>
      </c>
      <c r="K120" s="12">
        <v>133</v>
      </c>
    </row>
    <row r="121" spans="1:11" x14ac:dyDescent="0.25">
      <c r="A121" s="8" t="s">
        <v>152</v>
      </c>
      <c r="B121" s="11">
        <v>19.100000000000001</v>
      </c>
      <c r="C121" s="11">
        <v>16.100000000000001</v>
      </c>
      <c r="D121" s="11">
        <v>10.3</v>
      </c>
      <c r="E121" s="11">
        <v>12.3</v>
      </c>
      <c r="F121" s="11">
        <v>10.199999999999999</v>
      </c>
      <c r="G121" s="11">
        <v>14.4</v>
      </c>
      <c r="H121" s="11">
        <v>12.4</v>
      </c>
      <c r="I121" s="11">
        <v>14.7</v>
      </c>
      <c r="J121" s="11">
        <v>16.3</v>
      </c>
      <c r="K121" s="12">
        <v>16.600000000000001</v>
      </c>
    </row>
    <row r="122" spans="1:11" x14ac:dyDescent="0.25">
      <c r="A122" s="8" t="s">
        <v>153</v>
      </c>
      <c r="B122" s="11">
        <v>17.7</v>
      </c>
      <c r="C122" s="11">
        <v>16.3</v>
      </c>
      <c r="D122" s="11">
        <v>10.6</v>
      </c>
      <c r="E122" s="11">
        <v>12</v>
      </c>
      <c r="F122" s="11">
        <v>10.4</v>
      </c>
      <c r="G122" s="11">
        <v>14</v>
      </c>
      <c r="H122" s="11">
        <v>12.3</v>
      </c>
      <c r="I122" s="11">
        <v>12.2</v>
      </c>
      <c r="J122" s="11">
        <v>15.8</v>
      </c>
      <c r="K122" s="12">
        <v>13.5</v>
      </c>
    </row>
    <row r="123" spans="1:11" x14ac:dyDescent="0.25">
      <c r="A123" s="8" t="s">
        <v>154</v>
      </c>
      <c r="B123" s="11">
        <v>65.3</v>
      </c>
      <c r="C123" s="11">
        <v>54.4</v>
      </c>
      <c r="D123" s="11">
        <v>35.200000000000003</v>
      </c>
      <c r="E123" s="11">
        <v>40.200000000000003</v>
      </c>
      <c r="F123" s="11">
        <v>34.6</v>
      </c>
      <c r="G123" s="11">
        <v>49.2</v>
      </c>
      <c r="H123" s="11">
        <v>43.1</v>
      </c>
      <c r="I123" s="11">
        <v>50.5</v>
      </c>
      <c r="J123" s="11">
        <v>56.3</v>
      </c>
      <c r="K123" s="12">
        <v>57.4</v>
      </c>
    </row>
    <row r="124" spans="1:11" x14ac:dyDescent="0.25">
      <c r="A124" s="8" t="s">
        <v>155</v>
      </c>
      <c r="B124" s="11">
        <v>59.4</v>
      </c>
      <c r="C124" s="11">
        <v>56.3</v>
      </c>
      <c r="D124" s="11">
        <v>36.299999999999997</v>
      </c>
      <c r="E124" s="11">
        <v>41</v>
      </c>
      <c r="F124" s="11">
        <v>33.799999999999997</v>
      </c>
      <c r="G124" s="11">
        <v>47.6</v>
      </c>
      <c r="H124" s="11">
        <v>43</v>
      </c>
      <c r="I124" s="11">
        <v>41.4</v>
      </c>
      <c r="J124" s="11">
        <v>55.1</v>
      </c>
      <c r="K124" s="12">
        <v>47.1</v>
      </c>
    </row>
    <row r="125" spans="1:11" x14ac:dyDescent="0.25">
      <c r="A125" s="8" t="s">
        <v>156</v>
      </c>
      <c r="B125" s="11">
        <v>9.6999999999999993</v>
      </c>
      <c r="C125" s="11">
        <v>8.1999999999999993</v>
      </c>
      <c r="D125" s="11">
        <v>5.7</v>
      </c>
      <c r="E125" s="11">
        <v>6.3</v>
      </c>
      <c r="F125" s="11">
        <v>5.3</v>
      </c>
      <c r="G125" s="11">
        <v>7.3</v>
      </c>
      <c r="H125" s="11">
        <v>6.6</v>
      </c>
      <c r="I125" s="11">
        <v>7.6</v>
      </c>
      <c r="J125" s="11">
        <v>8.2899999999999991</v>
      </c>
      <c r="K125" s="12">
        <v>9</v>
      </c>
    </row>
    <row r="126" spans="1:11" x14ac:dyDescent="0.25">
      <c r="A126" s="8" t="s">
        <v>157</v>
      </c>
      <c r="B126" s="11">
        <v>8.8000000000000007</v>
      </c>
      <c r="C126" s="11">
        <v>8.5</v>
      </c>
      <c r="D126" s="11">
        <v>5.8</v>
      </c>
      <c r="E126" s="11">
        <v>6.4</v>
      </c>
      <c r="F126" s="11">
        <v>5.3</v>
      </c>
      <c r="G126" s="11">
        <v>7.2</v>
      </c>
      <c r="H126" s="11">
        <v>6.7</v>
      </c>
      <c r="I126" s="11">
        <v>6.4</v>
      </c>
      <c r="J126" s="11">
        <v>8.1199999999999992</v>
      </c>
      <c r="K126" s="12">
        <v>7.3</v>
      </c>
    </row>
    <row r="127" spans="1:11" x14ac:dyDescent="0.25">
      <c r="A127" s="8" t="s">
        <v>158</v>
      </c>
      <c r="B127" s="11">
        <v>1.5</v>
      </c>
      <c r="C127" s="11">
        <v>1.3</v>
      </c>
      <c r="D127" s="11">
        <v>1</v>
      </c>
      <c r="E127" s="11">
        <v>0.9</v>
      </c>
      <c r="F127" s="11">
        <v>0.7</v>
      </c>
      <c r="G127" s="11">
        <v>1.1000000000000001</v>
      </c>
      <c r="H127" s="11">
        <v>1.1000000000000001</v>
      </c>
      <c r="I127" s="11">
        <v>1.2</v>
      </c>
      <c r="J127" s="11">
        <v>1.3</v>
      </c>
      <c r="K127" s="12">
        <v>1.4</v>
      </c>
    </row>
    <row r="128" spans="1:11" x14ac:dyDescent="0.25">
      <c r="A128" s="8" t="s">
        <v>159</v>
      </c>
      <c r="B128" s="11">
        <v>1.4</v>
      </c>
      <c r="C128" s="11">
        <v>1.3</v>
      </c>
      <c r="D128" s="11">
        <v>0.9</v>
      </c>
      <c r="E128" s="11">
        <v>0.9</v>
      </c>
      <c r="F128" s="11">
        <v>0.7</v>
      </c>
      <c r="G128" s="11">
        <v>1.2</v>
      </c>
      <c r="H128" s="11">
        <v>1.1000000000000001</v>
      </c>
      <c r="I128" s="11">
        <v>1</v>
      </c>
      <c r="J128" s="11">
        <v>1.3</v>
      </c>
      <c r="K128" s="12">
        <v>1.1000000000000001</v>
      </c>
    </row>
    <row r="129" spans="1:11" x14ac:dyDescent="0.25">
      <c r="A129" s="8" t="s">
        <v>160</v>
      </c>
      <c r="B129" s="11">
        <v>9.75</v>
      </c>
      <c r="C129" s="11">
        <v>7.86</v>
      </c>
      <c r="D129" s="11">
        <v>5.8</v>
      </c>
      <c r="E129" s="11">
        <v>5.58</v>
      </c>
      <c r="F129" s="11">
        <v>4.95</v>
      </c>
      <c r="G129" s="11">
        <v>7.47</v>
      </c>
      <c r="H129" s="11">
        <v>6.92</v>
      </c>
      <c r="I129" s="11">
        <v>8.0299999999999994</v>
      </c>
      <c r="J129" s="11">
        <v>8.7100000000000009</v>
      </c>
      <c r="K129" s="12">
        <v>9.1300000000000008</v>
      </c>
    </row>
    <row r="130" spans="1:11" x14ac:dyDescent="0.25">
      <c r="A130" s="8" t="s">
        <v>161</v>
      </c>
      <c r="B130" s="11">
        <v>9.26</v>
      </c>
      <c r="C130" s="11">
        <v>8.0500000000000007</v>
      </c>
      <c r="D130" s="11">
        <v>5.88</v>
      </c>
      <c r="E130" s="11">
        <v>5.68</v>
      </c>
      <c r="F130" s="11">
        <v>4.84</v>
      </c>
      <c r="G130" s="11">
        <v>7.33</v>
      </c>
      <c r="H130" s="11">
        <v>7.08</v>
      </c>
      <c r="I130" s="11">
        <v>6.46</v>
      </c>
      <c r="J130" s="11">
        <v>8.4</v>
      </c>
      <c r="K130" s="12">
        <v>7.36</v>
      </c>
    </row>
    <row r="131" spans="1:11" x14ac:dyDescent="0.25">
      <c r="A131" s="8" t="s">
        <v>162</v>
      </c>
      <c r="B131" s="11">
        <v>1</v>
      </c>
      <c r="C131" s="11">
        <v>0.8</v>
      </c>
      <c r="D131" s="11">
        <v>0.7</v>
      </c>
      <c r="E131" s="11">
        <v>0.6</v>
      </c>
      <c r="F131" s="11">
        <v>0.5</v>
      </c>
      <c r="G131" s="11">
        <v>0.8</v>
      </c>
      <c r="H131" s="11">
        <v>0.7</v>
      </c>
      <c r="I131" s="11">
        <v>0.8</v>
      </c>
      <c r="J131" s="11">
        <v>0.88</v>
      </c>
      <c r="K131" s="12">
        <v>0.9</v>
      </c>
    </row>
    <row r="132" spans="1:11" x14ac:dyDescent="0.25">
      <c r="A132" s="8" t="s">
        <v>163</v>
      </c>
      <c r="B132" s="11">
        <v>0.9</v>
      </c>
      <c r="C132" s="11">
        <v>0.9</v>
      </c>
      <c r="D132" s="11">
        <v>0.7</v>
      </c>
      <c r="E132" s="11">
        <v>0.6</v>
      </c>
      <c r="F132" s="11">
        <v>0.6</v>
      </c>
      <c r="G132" s="11">
        <v>0.8</v>
      </c>
      <c r="H132" s="11">
        <v>0.8</v>
      </c>
      <c r="I132" s="11">
        <v>0.7</v>
      </c>
      <c r="J132" s="11">
        <v>0.88</v>
      </c>
      <c r="K132" s="12">
        <v>0.8</v>
      </c>
    </row>
    <row r="133" spans="1:11" x14ac:dyDescent="0.25">
      <c r="A133" s="8" t="s">
        <v>164</v>
      </c>
      <c r="B133" s="11">
        <v>4.3</v>
      </c>
      <c r="C133" s="11">
        <v>3.5</v>
      </c>
      <c r="D133" s="11">
        <v>3.2</v>
      </c>
      <c r="E133" s="11">
        <v>2.6</v>
      </c>
      <c r="F133" s="11">
        <v>2.1</v>
      </c>
      <c r="G133" s="11">
        <v>3.3</v>
      </c>
      <c r="H133" s="11">
        <v>3.4</v>
      </c>
      <c r="I133" s="11">
        <v>3.4</v>
      </c>
      <c r="J133" s="11">
        <v>3.83</v>
      </c>
      <c r="K133" s="12">
        <v>4</v>
      </c>
    </row>
    <row r="134" spans="1:11" x14ac:dyDescent="0.25">
      <c r="A134" s="8" t="s">
        <v>165</v>
      </c>
      <c r="B134" s="11">
        <v>3.9</v>
      </c>
      <c r="C134" s="11">
        <v>3.7</v>
      </c>
      <c r="D134" s="11">
        <v>3.3</v>
      </c>
      <c r="E134" s="11">
        <v>2.7</v>
      </c>
      <c r="F134" s="11">
        <v>2.1</v>
      </c>
      <c r="G134" s="11">
        <v>3.3</v>
      </c>
      <c r="H134" s="11">
        <v>3.3</v>
      </c>
      <c r="I134" s="11">
        <v>2.8</v>
      </c>
      <c r="J134" s="11">
        <v>3.54</v>
      </c>
      <c r="K134" s="12">
        <v>3.4</v>
      </c>
    </row>
    <row r="135" spans="1:11" x14ac:dyDescent="0.25">
      <c r="A135" s="8" t="s">
        <v>166</v>
      </c>
      <c r="B135" s="11">
        <v>0.7</v>
      </c>
      <c r="C135" s="11">
        <v>0.6</v>
      </c>
      <c r="D135" s="11">
        <v>0.5</v>
      </c>
      <c r="E135" s="11">
        <v>0.4</v>
      </c>
      <c r="F135" s="11">
        <v>0.3</v>
      </c>
      <c r="G135" s="11">
        <v>0.6</v>
      </c>
      <c r="H135" s="11">
        <v>0.6</v>
      </c>
      <c r="I135" s="11">
        <v>0.5</v>
      </c>
      <c r="J135" s="11">
        <v>0.59</v>
      </c>
      <c r="K135" s="12">
        <v>0.6</v>
      </c>
    </row>
    <row r="136" spans="1:11" x14ac:dyDescent="0.25">
      <c r="A136" s="8" t="s">
        <v>167</v>
      </c>
      <c r="B136" s="11">
        <v>0.6</v>
      </c>
      <c r="C136" s="11">
        <v>0.6</v>
      </c>
      <c r="D136" s="11">
        <v>0.6</v>
      </c>
      <c r="E136" s="11">
        <v>0.4</v>
      </c>
      <c r="F136" s="11">
        <v>0.3</v>
      </c>
      <c r="G136" s="11">
        <v>0.6</v>
      </c>
      <c r="H136" s="11">
        <v>0.6</v>
      </c>
      <c r="I136" s="11">
        <v>0.5</v>
      </c>
      <c r="J136" s="11">
        <v>0.57999999999999996</v>
      </c>
      <c r="K136" s="12">
        <v>0.5</v>
      </c>
    </row>
    <row r="137" spans="1:11" x14ac:dyDescent="0.25">
      <c r="A137" s="8" t="s">
        <v>168</v>
      </c>
      <c r="B137" s="11">
        <v>1.6</v>
      </c>
      <c r="C137" s="11">
        <v>1.2</v>
      </c>
      <c r="D137" s="11">
        <v>1.3</v>
      </c>
      <c r="E137" s="11">
        <v>1</v>
      </c>
      <c r="F137" s="11">
        <v>0.8</v>
      </c>
      <c r="G137" s="11">
        <v>1.2</v>
      </c>
      <c r="H137" s="11">
        <v>1.3</v>
      </c>
      <c r="I137" s="11">
        <v>1.2</v>
      </c>
      <c r="J137" s="11">
        <v>1.35</v>
      </c>
      <c r="K137" s="12">
        <v>1.4</v>
      </c>
    </row>
    <row r="138" spans="1:11" x14ac:dyDescent="0.25">
      <c r="A138" s="8" t="s">
        <v>169</v>
      </c>
      <c r="B138" s="11">
        <v>1.5</v>
      </c>
      <c r="C138" s="11">
        <v>1.3</v>
      </c>
      <c r="D138" s="11">
        <v>1.4</v>
      </c>
      <c r="E138" s="11">
        <v>1</v>
      </c>
      <c r="F138" s="11">
        <v>0.8</v>
      </c>
      <c r="G138" s="11">
        <v>1.2</v>
      </c>
      <c r="H138" s="11">
        <v>1.3</v>
      </c>
      <c r="I138" s="11">
        <v>1.1000000000000001</v>
      </c>
      <c r="J138" s="11">
        <v>1.35</v>
      </c>
      <c r="K138" s="12">
        <v>1.2</v>
      </c>
    </row>
    <row r="139" spans="1:11" x14ac:dyDescent="0.25">
      <c r="A139" s="8" t="s">
        <v>170</v>
      </c>
      <c r="B139" s="11">
        <v>0.2</v>
      </c>
      <c r="C139" s="11">
        <v>0.1</v>
      </c>
      <c r="D139" s="11">
        <v>0.2</v>
      </c>
      <c r="E139" s="11" t="s">
        <v>62</v>
      </c>
      <c r="F139" s="11" t="s">
        <v>62</v>
      </c>
      <c r="G139" s="11">
        <v>0.1</v>
      </c>
      <c r="H139" s="11">
        <v>0.1</v>
      </c>
      <c r="I139" s="11">
        <v>0.1</v>
      </c>
      <c r="J139" s="11">
        <v>0.13</v>
      </c>
      <c r="K139" s="12">
        <v>0.1</v>
      </c>
    </row>
    <row r="140" spans="1:11" x14ac:dyDescent="0.25">
      <c r="A140" s="8" t="s">
        <v>171</v>
      </c>
      <c r="B140" s="11">
        <v>0.1</v>
      </c>
      <c r="C140" s="11">
        <v>0.1</v>
      </c>
      <c r="D140" s="11">
        <v>0.2</v>
      </c>
      <c r="E140" s="11" t="s">
        <v>62</v>
      </c>
      <c r="F140" s="11" t="s">
        <v>62</v>
      </c>
      <c r="G140" s="11">
        <v>0.1</v>
      </c>
      <c r="H140" s="11">
        <v>0.2</v>
      </c>
      <c r="I140" s="11">
        <v>0.1</v>
      </c>
      <c r="J140" s="11">
        <v>0.12</v>
      </c>
      <c r="K140" s="12">
        <v>0.1</v>
      </c>
    </row>
    <row r="141" spans="1:11" x14ac:dyDescent="0.25">
      <c r="A141" s="8" t="s">
        <v>172</v>
      </c>
      <c r="B141" s="11">
        <v>0.7</v>
      </c>
      <c r="C141" s="11">
        <v>0.6</v>
      </c>
      <c r="D141" s="11">
        <v>0.8</v>
      </c>
      <c r="E141" s="11">
        <v>0.4</v>
      </c>
      <c r="F141" s="11">
        <v>0.3</v>
      </c>
      <c r="G141" s="11">
        <v>0.6</v>
      </c>
      <c r="H141" s="11">
        <v>0.8</v>
      </c>
      <c r="I141" s="11">
        <v>0.6</v>
      </c>
      <c r="J141" s="11">
        <v>0.64</v>
      </c>
      <c r="K141" s="12">
        <v>0.7</v>
      </c>
    </row>
    <row r="142" spans="1:11" x14ac:dyDescent="0.25">
      <c r="A142" s="8" t="s">
        <v>173</v>
      </c>
      <c r="B142" s="11">
        <v>0.6</v>
      </c>
      <c r="C142" s="11">
        <v>0.6</v>
      </c>
      <c r="D142" s="11">
        <v>0.8</v>
      </c>
      <c r="E142" s="11">
        <v>0.5</v>
      </c>
      <c r="F142" s="11">
        <v>0.3</v>
      </c>
      <c r="G142" s="11">
        <v>0.6</v>
      </c>
      <c r="H142" s="11">
        <v>0.7</v>
      </c>
      <c r="I142" s="11">
        <v>0.5</v>
      </c>
      <c r="J142" s="11">
        <v>0.62</v>
      </c>
      <c r="K142" s="12">
        <v>0.5</v>
      </c>
    </row>
    <row r="143" spans="1:11" x14ac:dyDescent="0.25">
      <c r="A143" s="8" t="s">
        <v>174</v>
      </c>
      <c r="B143" s="11" t="s">
        <v>62</v>
      </c>
      <c r="C143" s="11" t="s">
        <v>62</v>
      </c>
      <c r="D143" s="11">
        <v>0.1</v>
      </c>
      <c r="E143" s="11" t="s">
        <v>62</v>
      </c>
      <c r="F143" s="11" t="s">
        <v>62</v>
      </c>
      <c r="G143" s="11" t="s">
        <v>62</v>
      </c>
      <c r="H143" s="11" t="s">
        <v>62</v>
      </c>
      <c r="I143" s="11" t="s">
        <v>62</v>
      </c>
      <c r="J143" s="11" t="s">
        <v>62</v>
      </c>
      <c r="K143" s="12" t="s">
        <v>62</v>
      </c>
    </row>
    <row r="144" spans="1:11" ht="16.5" thickBot="1" x14ac:dyDescent="0.3">
      <c r="A144" s="22" t="s">
        <v>175</v>
      </c>
      <c r="B144" s="23" t="s">
        <v>62</v>
      </c>
      <c r="C144" s="23" t="s">
        <v>62</v>
      </c>
      <c r="D144" s="23">
        <v>0.1</v>
      </c>
      <c r="E144" s="23" t="s">
        <v>62</v>
      </c>
      <c r="F144" s="23" t="s">
        <v>62</v>
      </c>
      <c r="G144" s="23" t="s">
        <v>62</v>
      </c>
      <c r="H144" s="23">
        <v>0.1</v>
      </c>
      <c r="I144" s="23">
        <v>0.1</v>
      </c>
      <c r="J144" s="23" t="s">
        <v>62</v>
      </c>
      <c r="K144" s="24">
        <v>0.6</v>
      </c>
    </row>
    <row r="145" spans="1:11" x14ac:dyDescent="0.25">
      <c r="A145" s="25" t="s">
        <v>176</v>
      </c>
      <c r="B145" s="33">
        <v>414.90000000000003</v>
      </c>
      <c r="C145" s="33">
        <v>337.31000000000012</v>
      </c>
      <c r="D145" s="33">
        <v>261.8</v>
      </c>
      <c r="E145" s="33">
        <v>299.18</v>
      </c>
      <c r="F145" s="33">
        <v>212.05</v>
      </c>
      <c r="G145" s="33">
        <v>324.32000000000016</v>
      </c>
      <c r="H145" s="33">
        <v>285.07000000000011</v>
      </c>
      <c r="I145" s="33">
        <v>341.58</v>
      </c>
      <c r="J145" s="33">
        <v>367.47</v>
      </c>
      <c r="K145" s="34">
        <v>359.67999999999995</v>
      </c>
    </row>
    <row r="146" spans="1:11" x14ac:dyDescent="0.25">
      <c r="A146" s="8" t="s">
        <v>177</v>
      </c>
      <c r="B146" s="15">
        <v>386.25</v>
      </c>
      <c r="C146" s="15">
        <v>311.56</v>
      </c>
      <c r="D146" s="15">
        <v>235.40000000000003</v>
      </c>
      <c r="E146" s="15">
        <v>277.18</v>
      </c>
      <c r="F146" s="15">
        <v>194.64999999999995</v>
      </c>
      <c r="G146" s="15">
        <v>296.57000000000005</v>
      </c>
      <c r="H146" s="15">
        <v>256.52</v>
      </c>
      <c r="I146" s="15">
        <v>313.12999999999994</v>
      </c>
      <c r="J146" s="15">
        <v>338.1</v>
      </c>
      <c r="K146" s="18">
        <v>333.42999999999995</v>
      </c>
    </row>
    <row r="147" spans="1:11" x14ac:dyDescent="0.25">
      <c r="A147" s="8" t="s">
        <v>178</v>
      </c>
      <c r="B147" s="15">
        <v>28.55</v>
      </c>
      <c r="C147" s="15">
        <v>25.450000000000006</v>
      </c>
      <c r="D147" s="15">
        <v>26.2</v>
      </c>
      <c r="E147" s="15">
        <v>19.099999999999998</v>
      </c>
      <c r="F147" s="15">
        <v>17.100000000000001</v>
      </c>
      <c r="G147" s="15">
        <v>27.150000000000006</v>
      </c>
      <c r="H147" s="15">
        <v>27.85</v>
      </c>
      <c r="I147" s="15">
        <v>27.85</v>
      </c>
      <c r="J147" s="15">
        <v>28.669999999999998</v>
      </c>
      <c r="K147" s="18">
        <v>25.75</v>
      </c>
    </row>
    <row r="148" spans="1:11" x14ac:dyDescent="0.25">
      <c r="A148" s="8" t="s">
        <v>179</v>
      </c>
      <c r="B148" s="15">
        <v>390.10499999999996</v>
      </c>
      <c r="C148" s="15">
        <v>398.90000000000009</v>
      </c>
      <c r="D148" s="15">
        <v>229.27999999999997</v>
      </c>
      <c r="E148" s="15">
        <v>286.67999999999995</v>
      </c>
      <c r="F148" s="15">
        <v>213.44000000000003</v>
      </c>
      <c r="G148" s="15">
        <v>314.28000000000009</v>
      </c>
      <c r="H148" s="15">
        <v>276.78000000000009</v>
      </c>
      <c r="I148" s="15">
        <v>276.26</v>
      </c>
      <c r="J148" s="15">
        <v>352.76000000000005</v>
      </c>
      <c r="K148" s="18">
        <v>306.16000000000008</v>
      </c>
    </row>
    <row r="149" spans="1:11" x14ac:dyDescent="0.25">
      <c r="A149" s="8" t="s">
        <v>180</v>
      </c>
      <c r="B149" s="15">
        <v>94.023861171366576</v>
      </c>
      <c r="C149" s="15">
        <v>118.25916812427735</v>
      </c>
      <c r="D149" s="15">
        <v>87.578304048892278</v>
      </c>
      <c r="E149" s="15">
        <v>95.82191322949393</v>
      </c>
      <c r="F149" s="15">
        <v>100.65550577693941</v>
      </c>
      <c r="G149" s="15">
        <v>96.904292057227408</v>
      </c>
      <c r="H149" s="15">
        <v>97.091942329954037</v>
      </c>
      <c r="I149" s="15">
        <v>80.877100532818076</v>
      </c>
      <c r="J149" s="15">
        <v>95.996952132146845</v>
      </c>
      <c r="K149" s="18">
        <v>85.120106761565879</v>
      </c>
    </row>
    <row r="150" spans="1:11" x14ac:dyDescent="0.25">
      <c r="A150" s="8" t="s">
        <v>181</v>
      </c>
      <c r="B150" s="15">
        <v>363.95999999999992</v>
      </c>
      <c r="C150" s="15">
        <v>371.45000000000005</v>
      </c>
      <c r="D150" s="15">
        <v>202.48</v>
      </c>
      <c r="E150" s="15">
        <v>264.47999999999996</v>
      </c>
      <c r="F150" s="15">
        <v>196.23999999999998</v>
      </c>
      <c r="G150" s="15">
        <v>286.92999999999995</v>
      </c>
      <c r="H150" s="15">
        <v>249.08</v>
      </c>
      <c r="I150" s="15">
        <v>253.06</v>
      </c>
      <c r="J150" s="15">
        <v>325.02000000000004</v>
      </c>
      <c r="K150" s="18">
        <v>279.06000000000006</v>
      </c>
    </row>
    <row r="151" spans="1:11" x14ac:dyDescent="0.25">
      <c r="A151" s="8" t="s">
        <v>182</v>
      </c>
      <c r="B151" s="15">
        <v>94.229126213592224</v>
      </c>
      <c r="C151" s="15">
        <v>119.22262164591091</v>
      </c>
      <c r="D151" s="15">
        <v>86.015293118096835</v>
      </c>
      <c r="E151" s="15">
        <v>95.418139836929043</v>
      </c>
      <c r="F151" s="15">
        <v>100.81685075777038</v>
      </c>
      <c r="G151" s="15">
        <v>96.749502646929869</v>
      </c>
      <c r="H151" s="15">
        <v>97.099641353500715</v>
      </c>
      <c r="I151" s="15">
        <v>80.816274390828099</v>
      </c>
      <c r="J151" s="15">
        <v>96.131322094055022</v>
      </c>
      <c r="K151" s="18">
        <v>83.693728818642626</v>
      </c>
    </row>
    <row r="152" spans="1:11" x14ac:dyDescent="0.25">
      <c r="A152" s="8" t="s">
        <v>183</v>
      </c>
      <c r="B152" s="15">
        <v>26.05</v>
      </c>
      <c r="C152" s="15">
        <v>27.250000000000004</v>
      </c>
      <c r="D152" s="15">
        <v>26.6</v>
      </c>
      <c r="E152" s="15">
        <v>19.100000000000001</v>
      </c>
      <c r="F152" s="15">
        <v>16.900000000000002</v>
      </c>
      <c r="G152" s="15">
        <v>26.750000000000007</v>
      </c>
      <c r="H152" s="15">
        <v>27.100000000000005</v>
      </c>
      <c r="I152" s="15">
        <v>22.700000000000003</v>
      </c>
      <c r="J152" s="15">
        <v>27.34</v>
      </c>
      <c r="K152" s="18">
        <v>26.400000000000002</v>
      </c>
    </row>
    <row r="153" spans="1:11" x14ac:dyDescent="0.25">
      <c r="A153" s="22" t="s">
        <v>184</v>
      </c>
      <c r="B153" s="28">
        <v>91.243432574430827</v>
      </c>
      <c r="C153" s="28">
        <v>107.07269155206285</v>
      </c>
      <c r="D153" s="28">
        <v>101.52671755725191</v>
      </c>
      <c r="E153" s="28">
        <v>100.00000000000003</v>
      </c>
      <c r="F153" s="28">
        <v>98.830409356725141</v>
      </c>
      <c r="G153" s="28">
        <v>98.52670349907919</v>
      </c>
      <c r="H153" s="28">
        <v>97.307001795332155</v>
      </c>
      <c r="I153" s="28">
        <v>81.50807899461401</v>
      </c>
      <c r="J153" s="28">
        <v>95.361004534356482</v>
      </c>
      <c r="K153" s="29">
        <v>102.52427184466019</v>
      </c>
    </row>
    <row r="154" spans="1:11" ht="9" customHeight="1" x14ac:dyDescent="0.25">
      <c r="B154" s="47"/>
      <c r="C154" s="47"/>
      <c r="D154" s="47"/>
      <c r="E154" s="47"/>
      <c r="F154" s="47"/>
      <c r="G154" s="47"/>
      <c r="H154" s="47"/>
      <c r="I154" s="47"/>
      <c r="J154" s="47"/>
      <c r="K154" s="47"/>
    </row>
    <row r="155" spans="1:11" x14ac:dyDescent="0.25">
      <c r="A155" s="30" t="s">
        <v>185</v>
      </c>
    </row>
    <row r="156" spans="1:11" x14ac:dyDescent="0.25">
      <c r="A156" s="30" t="s">
        <v>186</v>
      </c>
      <c r="G156" s="30" t="s">
        <v>187</v>
      </c>
    </row>
    <row r="157" spans="1:11" x14ac:dyDescent="0.25">
      <c r="A157" s="30" t="s">
        <v>188</v>
      </c>
      <c r="G157" s="30" t="s">
        <v>189</v>
      </c>
    </row>
    <row r="158" spans="1:11" x14ac:dyDescent="0.25">
      <c r="A158" s="30" t="s">
        <v>190</v>
      </c>
      <c r="G158" s="30" t="s">
        <v>231</v>
      </c>
    </row>
    <row r="159" spans="1:11" x14ac:dyDescent="0.25">
      <c r="A159" s="30" t="s">
        <v>192</v>
      </c>
      <c r="G159" s="30" t="s">
        <v>191</v>
      </c>
    </row>
    <row r="160" spans="1:11" x14ac:dyDescent="0.25">
      <c r="A160" s="30" t="s">
        <v>194</v>
      </c>
      <c r="G160" s="30" t="s">
        <v>193</v>
      </c>
    </row>
    <row r="161" spans="1:7" x14ac:dyDescent="0.25">
      <c r="A161" s="30" t="s">
        <v>196</v>
      </c>
      <c r="G161" s="30" t="s">
        <v>195</v>
      </c>
    </row>
    <row r="162" spans="1:7" x14ac:dyDescent="0.25">
      <c r="A162" s="30" t="s">
        <v>248</v>
      </c>
      <c r="G162" s="30" t="s">
        <v>197</v>
      </c>
    </row>
    <row r="163" spans="1:7" x14ac:dyDescent="0.25">
      <c r="A163" s="30" t="s">
        <v>198</v>
      </c>
    </row>
  </sheetData>
  <printOptions horizontalCentered="1"/>
  <pageMargins left="0.45" right="0.45" top="0.5" bottom="0.5" header="0.3" footer="0.3"/>
  <pageSetup scale="50" fitToHeight="2"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A9726-1EF8-4706-9374-EA7762EDF023}">
  <sheetPr>
    <pageSetUpPr fitToPage="1"/>
  </sheetPr>
  <dimension ref="A1:K163"/>
  <sheetViews>
    <sheetView workbookViewId="0">
      <selection activeCell="D15" sqref="D15"/>
    </sheetView>
  </sheetViews>
  <sheetFormatPr defaultRowHeight="15.75" x14ac:dyDescent="0.25"/>
  <cols>
    <col min="1" max="1" width="24.625" style="2" customWidth="1"/>
    <col min="2" max="2" width="11.875" style="2" customWidth="1"/>
    <col min="3" max="3" width="12.625" style="2" customWidth="1"/>
    <col min="4" max="4" width="16.5" style="2" customWidth="1"/>
    <col min="5" max="5" width="12.875" style="2" customWidth="1"/>
    <col min="6" max="6" width="12.25" style="2" customWidth="1"/>
    <col min="7" max="7" width="13" style="2" customWidth="1"/>
    <col min="8" max="16384" width="9" style="3"/>
  </cols>
  <sheetData>
    <row r="1" spans="1:11" x14ac:dyDescent="0.25">
      <c r="A1" s="1" t="s">
        <v>337</v>
      </c>
      <c r="H1" s="2"/>
      <c r="I1" s="2"/>
      <c r="J1" s="2"/>
      <c r="K1" s="2"/>
    </row>
    <row r="2" spans="1:11" ht="10.5" customHeight="1" x14ac:dyDescent="0.25">
      <c r="A2" s="4"/>
      <c r="H2" s="2"/>
      <c r="I2" s="2"/>
      <c r="J2" s="2"/>
      <c r="K2" s="2"/>
    </row>
    <row r="3" spans="1:11" ht="75" customHeight="1" x14ac:dyDescent="0.25">
      <c r="A3" s="5" t="s">
        <v>338</v>
      </c>
      <c r="B3" s="6" t="s">
        <v>339</v>
      </c>
      <c r="C3" s="6" t="s">
        <v>339</v>
      </c>
      <c r="D3" s="6" t="s">
        <v>340</v>
      </c>
      <c r="E3" s="6" t="s">
        <v>341</v>
      </c>
      <c r="F3" s="7" t="s">
        <v>341</v>
      </c>
      <c r="G3" s="6" t="s">
        <v>342</v>
      </c>
      <c r="H3" s="48"/>
    </row>
    <row r="4" spans="1:11" x14ac:dyDescent="0.25">
      <c r="A4" s="8" t="s">
        <v>1</v>
      </c>
      <c r="B4" s="49" t="s">
        <v>343</v>
      </c>
      <c r="C4" s="49" t="s">
        <v>344</v>
      </c>
      <c r="D4" s="49" t="s">
        <v>345</v>
      </c>
      <c r="E4" s="49" t="s">
        <v>346</v>
      </c>
      <c r="F4" s="50" t="s">
        <v>347</v>
      </c>
      <c r="G4" s="49" t="s">
        <v>348</v>
      </c>
    </row>
    <row r="5" spans="1:11" x14ac:dyDescent="0.25">
      <c r="A5" s="8" t="s">
        <v>12</v>
      </c>
      <c r="B5" s="9">
        <v>45419</v>
      </c>
      <c r="C5" s="9">
        <v>45471</v>
      </c>
      <c r="D5" s="9">
        <v>45442</v>
      </c>
      <c r="E5" s="9">
        <v>45457</v>
      </c>
      <c r="F5" s="10">
        <v>45491</v>
      </c>
      <c r="G5" s="9">
        <v>45471</v>
      </c>
    </row>
    <row r="6" spans="1:11" x14ac:dyDescent="0.25">
      <c r="A6" s="8" t="s">
        <v>13</v>
      </c>
      <c r="B6" s="11">
        <v>2.91</v>
      </c>
      <c r="C6" s="11">
        <v>2.65</v>
      </c>
      <c r="D6" s="11">
        <v>3.63</v>
      </c>
      <c r="E6" s="11">
        <v>3.04</v>
      </c>
      <c r="F6" s="12">
        <v>2.94</v>
      </c>
      <c r="G6" s="11">
        <v>2.86</v>
      </c>
    </row>
    <row r="7" spans="1:11" ht="18" x14ac:dyDescent="0.25">
      <c r="A7" s="8" t="s">
        <v>14</v>
      </c>
      <c r="B7" s="11">
        <v>14.4</v>
      </c>
      <c r="C7" s="11">
        <v>9.3000000000000007</v>
      </c>
      <c r="D7" s="11">
        <v>16.5</v>
      </c>
      <c r="E7" s="11" t="s">
        <v>15</v>
      </c>
      <c r="F7" s="12">
        <v>15.4</v>
      </c>
      <c r="G7" s="11">
        <v>12.6</v>
      </c>
    </row>
    <row r="8" spans="1:11" x14ac:dyDescent="0.25">
      <c r="A8" s="8" t="s">
        <v>16</v>
      </c>
      <c r="B8" s="11">
        <v>4.7699999999999996</v>
      </c>
      <c r="C8" s="11">
        <v>1.8</v>
      </c>
      <c r="D8" s="11">
        <v>7.58</v>
      </c>
      <c r="E8" s="11">
        <v>6</v>
      </c>
      <c r="F8" s="12">
        <v>4.3499999999999996</v>
      </c>
      <c r="G8" s="11">
        <v>7.7</v>
      </c>
    </row>
    <row r="9" spans="1:11" x14ac:dyDescent="0.25">
      <c r="A9" s="8" t="s">
        <v>17</v>
      </c>
      <c r="B9" s="13">
        <v>2360</v>
      </c>
      <c r="C9" s="13">
        <v>4160</v>
      </c>
      <c r="D9" s="13">
        <v>827</v>
      </c>
      <c r="E9" s="13">
        <v>1166</v>
      </c>
      <c r="F9" s="14">
        <v>1261</v>
      </c>
      <c r="G9" s="13">
        <v>2660</v>
      </c>
    </row>
    <row r="10" spans="1:11" x14ac:dyDescent="0.25">
      <c r="A10" s="8" t="s">
        <v>18</v>
      </c>
      <c r="B10" s="11">
        <v>31.9</v>
      </c>
      <c r="C10" s="11">
        <v>145</v>
      </c>
      <c r="D10" s="13">
        <v>1800</v>
      </c>
      <c r="E10" s="11" t="s">
        <v>15</v>
      </c>
      <c r="F10" s="14">
        <v>1208</v>
      </c>
      <c r="G10" s="13" t="s">
        <v>15</v>
      </c>
    </row>
    <row r="11" spans="1:11" x14ac:dyDescent="0.25">
      <c r="A11" s="8" t="s">
        <v>19</v>
      </c>
      <c r="B11" s="13">
        <f>B10*3.78541</f>
        <v>120.75457900000001</v>
      </c>
      <c r="C11" s="13">
        <f>C10*3.78541</f>
        <v>548.88445000000002</v>
      </c>
      <c r="D11" s="13">
        <f>D10*3.78541</f>
        <v>6813.7380000000003</v>
      </c>
      <c r="E11" s="13" t="s">
        <v>15</v>
      </c>
      <c r="F11" s="13">
        <f>F10*3.78541</f>
        <v>4572.7752799999998</v>
      </c>
      <c r="G11" s="13" t="s">
        <v>15</v>
      </c>
    </row>
    <row r="12" spans="1:11" ht="18.75" x14ac:dyDescent="0.25">
      <c r="A12" s="8" t="s">
        <v>20</v>
      </c>
      <c r="B12" s="11" t="s">
        <v>25</v>
      </c>
      <c r="C12" s="11" t="s">
        <v>26</v>
      </c>
      <c r="D12" s="11" t="s">
        <v>260</v>
      </c>
      <c r="E12" s="11" t="s">
        <v>260</v>
      </c>
      <c r="F12" s="12" t="s">
        <v>141</v>
      </c>
      <c r="G12" s="11" t="s">
        <v>26</v>
      </c>
    </row>
    <row r="13" spans="1:11" x14ac:dyDescent="0.25">
      <c r="A13" s="8" t="s">
        <v>27</v>
      </c>
      <c r="B13" s="11" t="s">
        <v>28</v>
      </c>
      <c r="C13" s="11" t="s">
        <v>28</v>
      </c>
      <c r="D13" s="11">
        <v>0.01</v>
      </c>
      <c r="E13" s="11" t="s">
        <v>28</v>
      </c>
      <c r="F13" s="12" t="s">
        <v>28</v>
      </c>
      <c r="G13" s="11" t="s">
        <v>28</v>
      </c>
    </row>
    <row r="14" spans="1:11" x14ac:dyDescent="0.25">
      <c r="A14" s="8" t="s">
        <v>29</v>
      </c>
      <c r="B14" s="11" t="s">
        <v>28</v>
      </c>
      <c r="C14" s="11" t="s">
        <v>28</v>
      </c>
      <c r="D14" s="11">
        <v>0.02</v>
      </c>
      <c r="E14" s="11" t="s">
        <v>28</v>
      </c>
      <c r="F14" s="12" t="s">
        <v>28</v>
      </c>
      <c r="G14" s="11" t="s">
        <v>28</v>
      </c>
    </row>
    <row r="15" spans="1:11" x14ac:dyDescent="0.25">
      <c r="A15" s="8" t="s">
        <v>30</v>
      </c>
      <c r="B15" s="11">
        <v>0.12</v>
      </c>
      <c r="C15" s="11">
        <v>0.17</v>
      </c>
      <c r="D15" s="11" t="s">
        <v>32</v>
      </c>
      <c r="E15" s="11">
        <v>7.0000000000000007E-2</v>
      </c>
      <c r="F15" s="12" t="s">
        <v>32</v>
      </c>
      <c r="G15" s="11">
        <v>0.19</v>
      </c>
    </row>
    <row r="16" spans="1:11" x14ac:dyDescent="0.25">
      <c r="A16" s="8" t="s">
        <v>31</v>
      </c>
      <c r="B16" s="11" t="s">
        <v>32</v>
      </c>
      <c r="C16" s="11">
        <v>0.08</v>
      </c>
      <c r="D16" s="11">
        <v>0.05</v>
      </c>
      <c r="E16" s="11" t="s">
        <v>32</v>
      </c>
      <c r="F16" s="12" t="s">
        <v>32</v>
      </c>
      <c r="G16" s="11">
        <v>0.1</v>
      </c>
    </row>
    <row r="17" spans="1:7" x14ac:dyDescent="0.25">
      <c r="A17" s="8" t="s">
        <v>33</v>
      </c>
      <c r="B17" s="31">
        <v>132000</v>
      </c>
      <c r="C17" s="31">
        <v>181000</v>
      </c>
      <c r="D17" s="31">
        <v>14000</v>
      </c>
      <c r="E17" s="31">
        <v>28500</v>
      </c>
      <c r="F17" s="32">
        <v>49500</v>
      </c>
      <c r="G17" s="31">
        <v>111000</v>
      </c>
    </row>
    <row r="18" spans="1:7" x14ac:dyDescent="0.25">
      <c r="A18" s="8" t="s">
        <v>34</v>
      </c>
      <c r="B18" s="31">
        <v>98500</v>
      </c>
      <c r="C18" s="31">
        <v>65800</v>
      </c>
      <c r="D18" s="31">
        <v>12100</v>
      </c>
      <c r="E18" s="31">
        <v>23600</v>
      </c>
      <c r="F18" s="32">
        <v>55500</v>
      </c>
      <c r="G18" s="31">
        <v>52700</v>
      </c>
    </row>
    <row r="19" spans="1:7" x14ac:dyDescent="0.25">
      <c r="A19" s="8" t="s">
        <v>35</v>
      </c>
      <c r="B19" s="11">
        <v>344</v>
      </c>
      <c r="C19" s="11">
        <v>947</v>
      </c>
      <c r="D19" s="11">
        <v>6.6</v>
      </c>
      <c r="E19" s="11">
        <v>53.5</v>
      </c>
      <c r="F19" s="12">
        <v>79.2</v>
      </c>
      <c r="G19" s="11">
        <v>531</v>
      </c>
    </row>
    <row r="20" spans="1:7" x14ac:dyDescent="0.25">
      <c r="A20" s="8" t="s">
        <v>36</v>
      </c>
      <c r="B20" s="11">
        <v>295</v>
      </c>
      <c r="C20" s="11">
        <v>536</v>
      </c>
      <c r="D20" s="11">
        <v>0.5</v>
      </c>
      <c r="E20" s="11">
        <v>53</v>
      </c>
      <c r="F20" s="12">
        <v>59</v>
      </c>
      <c r="G20" s="11">
        <v>349</v>
      </c>
    </row>
    <row r="21" spans="1:7" x14ac:dyDescent="0.25">
      <c r="A21" s="8" t="s">
        <v>37</v>
      </c>
      <c r="B21" s="11">
        <v>2</v>
      </c>
      <c r="C21" s="11">
        <v>2</v>
      </c>
      <c r="D21" s="11">
        <v>3</v>
      </c>
      <c r="E21" s="11">
        <v>3</v>
      </c>
      <c r="F21" s="12">
        <v>3</v>
      </c>
      <c r="G21" s="11">
        <v>3</v>
      </c>
    </row>
    <row r="22" spans="1:7" x14ac:dyDescent="0.25">
      <c r="A22" s="8" t="s">
        <v>38</v>
      </c>
      <c r="B22" s="11">
        <v>3</v>
      </c>
      <c r="C22" s="11" t="s">
        <v>134</v>
      </c>
      <c r="D22" s="11">
        <v>3</v>
      </c>
      <c r="E22" s="11">
        <v>3</v>
      </c>
      <c r="F22" s="12">
        <v>3</v>
      </c>
      <c r="G22" s="11" t="s">
        <v>134</v>
      </c>
    </row>
    <row r="23" spans="1:7" x14ac:dyDescent="0.25">
      <c r="A23" s="8" t="s">
        <v>39</v>
      </c>
      <c r="B23" s="11">
        <v>11.1</v>
      </c>
      <c r="C23" s="11">
        <v>7.07</v>
      </c>
      <c r="D23" s="11">
        <v>12.9</v>
      </c>
      <c r="E23" s="11">
        <v>15.1</v>
      </c>
      <c r="F23" s="12">
        <v>7.24</v>
      </c>
      <c r="G23" s="11">
        <v>10.8</v>
      </c>
    </row>
    <row r="24" spans="1:7" x14ac:dyDescent="0.25">
      <c r="A24" s="8" t="s">
        <v>40</v>
      </c>
      <c r="B24" s="11">
        <v>10.5</v>
      </c>
      <c r="C24" s="11">
        <v>6.04</v>
      </c>
      <c r="D24" s="11">
        <v>12.9</v>
      </c>
      <c r="E24" s="11">
        <v>12.1</v>
      </c>
      <c r="F24" s="12">
        <v>7.24</v>
      </c>
      <c r="G24" s="11">
        <v>8.17</v>
      </c>
    </row>
    <row r="25" spans="1:7" x14ac:dyDescent="0.25">
      <c r="A25" s="8" t="s">
        <v>41</v>
      </c>
      <c r="B25" s="11">
        <v>17.100000000000001</v>
      </c>
      <c r="C25" s="11">
        <v>35</v>
      </c>
      <c r="D25" s="11">
        <v>2.4900000000000002</v>
      </c>
      <c r="E25" s="11">
        <v>5.96</v>
      </c>
      <c r="F25" s="12">
        <v>10.1</v>
      </c>
      <c r="G25" s="11">
        <v>21.3</v>
      </c>
    </row>
    <row r="26" spans="1:7" x14ac:dyDescent="0.25">
      <c r="A26" s="8" t="s">
        <v>42</v>
      </c>
      <c r="B26" s="11">
        <v>19.100000000000001</v>
      </c>
      <c r="C26" s="11">
        <v>23.7</v>
      </c>
      <c r="D26" s="11">
        <v>2.65</v>
      </c>
      <c r="E26" s="11">
        <v>5.32</v>
      </c>
      <c r="F26" s="12">
        <v>12</v>
      </c>
      <c r="G26" s="11">
        <v>11.4</v>
      </c>
    </row>
    <row r="27" spans="1:7" x14ac:dyDescent="0.25">
      <c r="A27" s="8" t="s">
        <v>43</v>
      </c>
      <c r="B27" s="11">
        <v>0.34</v>
      </c>
      <c r="C27" s="11">
        <v>1.86</v>
      </c>
      <c r="D27" s="11">
        <v>0.02</v>
      </c>
      <c r="E27" s="11">
        <v>0.11</v>
      </c>
      <c r="F27" s="12">
        <v>0.18</v>
      </c>
      <c r="G27" s="11">
        <v>1.35</v>
      </c>
    </row>
    <row r="28" spans="1:7" x14ac:dyDescent="0.25">
      <c r="A28" s="8" t="s">
        <v>44</v>
      </c>
      <c r="B28" s="11">
        <v>0.12</v>
      </c>
      <c r="C28" s="11">
        <v>1.6</v>
      </c>
      <c r="D28" s="11" t="s">
        <v>28</v>
      </c>
      <c r="E28" s="11">
        <v>0.15</v>
      </c>
      <c r="F28" s="12">
        <v>0.15</v>
      </c>
      <c r="G28" s="11">
        <v>0.98</v>
      </c>
    </row>
    <row r="29" spans="1:7" x14ac:dyDescent="0.25">
      <c r="A29" s="8" t="s">
        <v>45</v>
      </c>
      <c r="B29" s="13">
        <v>92000</v>
      </c>
      <c r="C29" s="13">
        <v>119000</v>
      </c>
      <c r="D29" s="13">
        <v>91300</v>
      </c>
      <c r="E29" s="13">
        <v>74600</v>
      </c>
      <c r="F29" s="14">
        <v>106000</v>
      </c>
      <c r="G29" s="13">
        <v>92500</v>
      </c>
    </row>
    <row r="30" spans="1:7" x14ac:dyDescent="0.25">
      <c r="A30" s="8" t="s">
        <v>46</v>
      </c>
      <c r="B30" s="13">
        <v>86400</v>
      </c>
      <c r="C30" s="13">
        <v>59300</v>
      </c>
      <c r="D30" s="13">
        <v>84900</v>
      </c>
      <c r="E30" s="13">
        <v>69300</v>
      </c>
      <c r="F30" s="14">
        <v>118000</v>
      </c>
      <c r="G30" s="13">
        <v>56700</v>
      </c>
    </row>
    <row r="31" spans="1:7" x14ac:dyDescent="0.25">
      <c r="A31" s="8" t="s">
        <v>47</v>
      </c>
      <c r="B31" s="11">
        <v>171</v>
      </c>
      <c r="C31" s="11">
        <v>116</v>
      </c>
      <c r="D31" s="11">
        <v>10.3</v>
      </c>
      <c r="E31" s="11">
        <v>16.7</v>
      </c>
      <c r="F31" s="12">
        <v>39.700000000000003</v>
      </c>
      <c r="G31" s="11">
        <v>71.599999999999994</v>
      </c>
    </row>
    <row r="32" spans="1:7" x14ac:dyDescent="0.25">
      <c r="A32" s="8" t="s">
        <v>48</v>
      </c>
      <c r="B32" s="11">
        <v>148</v>
      </c>
      <c r="C32" s="11">
        <v>72.8</v>
      </c>
      <c r="D32" s="11">
        <v>11.1</v>
      </c>
      <c r="E32" s="11">
        <v>18.2</v>
      </c>
      <c r="F32" s="12">
        <v>42.9</v>
      </c>
      <c r="G32" s="11">
        <v>54.1</v>
      </c>
    </row>
    <row r="33" spans="1:7" x14ac:dyDescent="0.25">
      <c r="A33" s="8" t="s">
        <v>49</v>
      </c>
      <c r="B33" s="11">
        <v>319</v>
      </c>
      <c r="C33" s="11">
        <v>592</v>
      </c>
      <c r="D33" s="11">
        <v>58.7</v>
      </c>
      <c r="E33" s="11">
        <v>98.2</v>
      </c>
      <c r="F33" s="12">
        <v>221</v>
      </c>
      <c r="G33" s="11">
        <v>349</v>
      </c>
    </row>
    <row r="34" spans="1:7" x14ac:dyDescent="0.25">
      <c r="A34" s="8" t="s">
        <v>50</v>
      </c>
      <c r="B34" s="11">
        <v>323</v>
      </c>
      <c r="C34" s="11">
        <v>292</v>
      </c>
      <c r="D34" s="11">
        <v>56.9</v>
      </c>
      <c r="E34" s="11">
        <v>96.3</v>
      </c>
      <c r="F34" s="12">
        <v>242</v>
      </c>
      <c r="G34" s="11">
        <v>222</v>
      </c>
    </row>
    <row r="35" spans="1:7" x14ac:dyDescent="0.25">
      <c r="A35" s="8" t="s">
        <v>51</v>
      </c>
      <c r="B35" s="11">
        <v>21.2</v>
      </c>
      <c r="C35" s="11">
        <v>43.3</v>
      </c>
      <c r="D35" s="11">
        <v>1.43</v>
      </c>
      <c r="E35" s="11">
        <v>4.58</v>
      </c>
      <c r="F35" s="12">
        <v>9.64</v>
      </c>
      <c r="G35" s="11">
        <v>25.2</v>
      </c>
    </row>
    <row r="36" spans="1:7" x14ac:dyDescent="0.25">
      <c r="A36" s="8" t="s">
        <v>52</v>
      </c>
      <c r="B36" s="11">
        <v>20.9</v>
      </c>
      <c r="C36" s="11">
        <v>21.2</v>
      </c>
      <c r="D36" s="11">
        <v>1.32</v>
      </c>
      <c r="E36" s="11">
        <v>4.68</v>
      </c>
      <c r="F36" s="12">
        <v>11.1</v>
      </c>
      <c r="G36" s="11">
        <v>14.8</v>
      </c>
    </row>
    <row r="37" spans="1:7" x14ac:dyDescent="0.25">
      <c r="A37" s="8" t="s">
        <v>54</v>
      </c>
      <c r="B37" s="11">
        <v>1</v>
      </c>
      <c r="C37" s="11">
        <v>0.9</v>
      </c>
      <c r="D37" s="11">
        <v>0.1</v>
      </c>
      <c r="E37" s="11">
        <v>0.2</v>
      </c>
      <c r="F37" s="12">
        <v>0.3</v>
      </c>
      <c r="G37" s="11">
        <v>0.6</v>
      </c>
    </row>
    <row r="38" spans="1:7" x14ac:dyDescent="0.25">
      <c r="A38" s="8" t="s">
        <v>55</v>
      </c>
      <c r="B38" s="11">
        <v>0.8</v>
      </c>
      <c r="C38" s="11">
        <v>0.6</v>
      </c>
      <c r="D38" s="11">
        <v>0.1</v>
      </c>
      <c r="E38" s="11">
        <v>0.2</v>
      </c>
      <c r="F38" s="12">
        <v>0.3</v>
      </c>
      <c r="G38" s="11">
        <v>0.8</v>
      </c>
    </row>
    <row r="39" spans="1:7" x14ac:dyDescent="0.25">
      <c r="A39" s="8" t="s">
        <v>56</v>
      </c>
      <c r="B39" s="13">
        <v>21300</v>
      </c>
      <c r="C39" s="13">
        <v>47100</v>
      </c>
      <c r="D39" s="13">
        <v>2380</v>
      </c>
      <c r="E39" s="13">
        <v>6040</v>
      </c>
      <c r="F39" s="14">
        <v>13000</v>
      </c>
      <c r="G39" s="13">
        <v>29300</v>
      </c>
    </row>
    <row r="40" spans="1:7" x14ac:dyDescent="0.25">
      <c r="A40" s="8" t="s">
        <v>57</v>
      </c>
      <c r="B40" s="13">
        <v>20600</v>
      </c>
      <c r="C40" s="13">
        <v>24300</v>
      </c>
      <c r="D40" s="13">
        <v>2230</v>
      </c>
      <c r="E40" s="13">
        <v>5810</v>
      </c>
      <c r="F40" s="14">
        <v>14200</v>
      </c>
      <c r="G40" s="13">
        <v>17900</v>
      </c>
    </row>
    <row r="41" spans="1:7" x14ac:dyDescent="0.25">
      <c r="A41" s="8" t="s">
        <v>58</v>
      </c>
      <c r="B41" s="13">
        <v>269000</v>
      </c>
      <c r="C41" s="13">
        <v>466000</v>
      </c>
      <c r="D41" s="13">
        <v>11100</v>
      </c>
      <c r="E41" s="13">
        <v>34500</v>
      </c>
      <c r="F41" s="14">
        <v>93300</v>
      </c>
      <c r="G41" s="13">
        <v>277000</v>
      </c>
    </row>
    <row r="42" spans="1:7" x14ac:dyDescent="0.25">
      <c r="A42" s="8" t="s">
        <v>59</v>
      </c>
      <c r="B42" s="13">
        <v>246000</v>
      </c>
      <c r="C42" s="13">
        <v>254000</v>
      </c>
      <c r="D42" s="13">
        <v>7780</v>
      </c>
      <c r="E42" s="13">
        <v>36700</v>
      </c>
      <c r="F42" s="14">
        <v>96400</v>
      </c>
      <c r="G42" s="13">
        <v>176000</v>
      </c>
    </row>
    <row r="43" spans="1:7" x14ac:dyDescent="0.25">
      <c r="A43" s="8" t="s">
        <v>60</v>
      </c>
      <c r="B43" s="11">
        <v>8.6</v>
      </c>
      <c r="C43" s="11">
        <v>26.7</v>
      </c>
      <c r="D43" s="11">
        <v>0.5</v>
      </c>
      <c r="E43" s="11">
        <v>2.1</v>
      </c>
      <c r="F43" s="12">
        <v>5.2</v>
      </c>
      <c r="G43" s="11">
        <v>14.6</v>
      </c>
    </row>
    <row r="44" spans="1:7" x14ac:dyDescent="0.25">
      <c r="A44" s="8" t="s">
        <v>61</v>
      </c>
      <c r="B44" s="11">
        <v>9</v>
      </c>
      <c r="C44" s="11">
        <v>24</v>
      </c>
      <c r="D44" s="11">
        <v>0.6</v>
      </c>
      <c r="E44" s="11">
        <v>2</v>
      </c>
      <c r="F44" s="12">
        <v>5.8</v>
      </c>
      <c r="G44" s="11">
        <v>13</v>
      </c>
    </row>
    <row r="45" spans="1:7" x14ac:dyDescent="0.25">
      <c r="A45" s="8" t="s">
        <v>63</v>
      </c>
      <c r="B45" s="11">
        <v>6.3</v>
      </c>
      <c r="C45" s="11">
        <v>12.1</v>
      </c>
      <c r="D45" s="11">
        <v>0.7</v>
      </c>
      <c r="E45" s="11">
        <v>1.5</v>
      </c>
      <c r="F45" s="12">
        <v>3.4</v>
      </c>
      <c r="G45" s="11">
        <v>7.7</v>
      </c>
    </row>
    <row r="46" spans="1:7" x14ac:dyDescent="0.25">
      <c r="A46" s="8" t="s">
        <v>64</v>
      </c>
      <c r="B46" s="11">
        <v>7</v>
      </c>
      <c r="C46" s="11">
        <v>4.7</v>
      </c>
      <c r="D46" s="11">
        <v>0.6</v>
      </c>
      <c r="E46" s="11">
        <v>2</v>
      </c>
      <c r="F46" s="12">
        <v>3.6</v>
      </c>
      <c r="G46" s="11">
        <v>3.4</v>
      </c>
    </row>
    <row r="47" spans="1:7" x14ac:dyDescent="0.25">
      <c r="A47" s="8" t="s">
        <v>65</v>
      </c>
      <c r="B47" s="11" t="s">
        <v>62</v>
      </c>
      <c r="C47" s="11">
        <v>0.1</v>
      </c>
      <c r="D47" s="11" t="s">
        <v>62</v>
      </c>
      <c r="E47" s="11" t="s">
        <v>62</v>
      </c>
      <c r="F47" s="12" t="s">
        <v>62</v>
      </c>
      <c r="G47" s="11" t="s">
        <v>62</v>
      </c>
    </row>
    <row r="48" spans="1:7" x14ac:dyDescent="0.25">
      <c r="A48" s="8" t="s">
        <v>66</v>
      </c>
      <c r="B48" s="11" t="s">
        <v>62</v>
      </c>
      <c r="C48" s="11">
        <v>0.2</v>
      </c>
      <c r="D48" s="11" t="s">
        <v>62</v>
      </c>
      <c r="E48" s="11" t="s">
        <v>62</v>
      </c>
      <c r="F48" s="12" t="s">
        <v>62</v>
      </c>
      <c r="G48" s="11" t="s">
        <v>62</v>
      </c>
    </row>
    <row r="49" spans="1:7" x14ac:dyDescent="0.25">
      <c r="A49" s="8" t="s">
        <v>67</v>
      </c>
      <c r="B49" s="11" t="s">
        <v>28</v>
      </c>
      <c r="C49" s="11" t="s">
        <v>28</v>
      </c>
      <c r="D49" s="11" t="s">
        <v>28</v>
      </c>
      <c r="E49" s="11" t="s">
        <v>28</v>
      </c>
      <c r="F49" s="12" t="s">
        <v>28</v>
      </c>
      <c r="G49" s="11" t="s">
        <v>28</v>
      </c>
    </row>
    <row r="50" spans="1:7" x14ac:dyDescent="0.25">
      <c r="A50" s="8" t="s">
        <v>68</v>
      </c>
      <c r="B50" s="11" t="s">
        <v>28</v>
      </c>
      <c r="C50" s="11" t="s">
        <v>28</v>
      </c>
      <c r="D50" s="11" t="s">
        <v>28</v>
      </c>
      <c r="E50" s="11" t="s">
        <v>28</v>
      </c>
      <c r="F50" s="12" t="s">
        <v>28</v>
      </c>
      <c r="G50" s="11" t="s">
        <v>28</v>
      </c>
    </row>
    <row r="51" spans="1:7" x14ac:dyDescent="0.25">
      <c r="A51" s="8" t="s">
        <v>69</v>
      </c>
      <c r="B51" s="11">
        <v>8.9</v>
      </c>
      <c r="C51" s="11">
        <v>22.5</v>
      </c>
      <c r="D51" s="11">
        <v>0.2</v>
      </c>
      <c r="E51" s="11">
        <v>1.5</v>
      </c>
      <c r="F51" s="12">
        <v>4.0999999999999996</v>
      </c>
      <c r="G51" s="11">
        <v>11.4</v>
      </c>
    </row>
    <row r="52" spans="1:7" x14ac:dyDescent="0.25">
      <c r="A52" s="8" t="s">
        <v>70</v>
      </c>
      <c r="B52" s="11">
        <v>8.6</v>
      </c>
      <c r="C52" s="11">
        <v>21.5</v>
      </c>
      <c r="D52" s="11">
        <v>0.2</v>
      </c>
      <c r="E52" s="11">
        <v>1.6</v>
      </c>
      <c r="F52" s="12">
        <v>4.3</v>
      </c>
      <c r="G52" s="11">
        <v>11</v>
      </c>
    </row>
    <row r="53" spans="1:7" x14ac:dyDescent="0.25">
      <c r="A53" s="8" t="s">
        <v>71</v>
      </c>
      <c r="B53" s="31">
        <v>2920</v>
      </c>
      <c r="C53" s="31">
        <v>2070</v>
      </c>
      <c r="D53" s="31">
        <v>1920</v>
      </c>
      <c r="E53" s="31">
        <v>1600</v>
      </c>
      <c r="F53" s="32">
        <v>1860</v>
      </c>
      <c r="G53" s="31">
        <v>1870</v>
      </c>
    </row>
    <row r="54" spans="1:7" x14ac:dyDescent="0.25">
      <c r="A54" s="8" t="s">
        <v>72</v>
      </c>
      <c r="B54" s="31">
        <v>2700</v>
      </c>
      <c r="C54" s="31">
        <v>986</v>
      </c>
      <c r="D54" s="31">
        <v>1700</v>
      </c>
      <c r="E54" s="31">
        <v>1320</v>
      </c>
      <c r="F54" s="32">
        <v>2080</v>
      </c>
      <c r="G54" s="31">
        <v>1120</v>
      </c>
    </row>
    <row r="55" spans="1:7" x14ac:dyDescent="0.25">
      <c r="A55" s="8" t="s">
        <v>73</v>
      </c>
      <c r="B55" s="11">
        <v>25.3</v>
      </c>
      <c r="C55" s="11">
        <v>45.3</v>
      </c>
      <c r="D55" s="11">
        <v>6.4</v>
      </c>
      <c r="E55" s="11">
        <v>11.8</v>
      </c>
      <c r="F55" s="12">
        <v>16</v>
      </c>
      <c r="G55" s="11">
        <v>28.9</v>
      </c>
    </row>
    <row r="56" spans="1:7" x14ac:dyDescent="0.25">
      <c r="A56" s="8" t="s">
        <v>74</v>
      </c>
      <c r="B56" s="11">
        <v>29.9</v>
      </c>
      <c r="C56" s="11">
        <v>28.7</v>
      </c>
      <c r="D56" s="11">
        <v>6.7</v>
      </c>
      <c r="E56" s="11">
        <v>10.199999999999999</v>
      </c>
      <c r="F56" s="12">
        <v>18.399999999999999</v>
      </c>
      <c r="G56" s="11">
        <v>15</v>
      </c>
    </row>
    <row r="57" spans="1:7" x14ac:dyDescent="0.25">
      <c r="A57" s="8" t="s">
        <v>75</v>
      </c>
      <c r="B57" s="13">
        <v>37800</v>
      </c>
      <c r="C57" s="13">
        <v>48900</v>
      </c>
      <c r="D57" s="13">
        <v>16400</v>
      </c>
      <c r="E57" s="13">
        <v>16600</v>
      </c>
      <c r="F57" s="14">
        <v>26100</v>
      </c>
      <c r="G57" s="13">
        <v>33400</v>
      </c>
    </row>
    <row r="58" spans="1:7" x14ac:dyDescent="0.25">
      <c r="A58" s="8" t="s">
        <v>76</v>
      </c>
      <c r="B58" s="13">
        <v>37500</v>
      </c>
      <c r="C58" s="13">
        <v>23800</v>
      </c>
      <c r="D58" s="13">
        <v>16700</v>
      </c>
      <c r="E58" s="13">
        <v>16400</v>
      </c>
      <c r="F58" s="14">
        <v>29600</v>
      </c>
      <c r="G58" s="13">
        <v>20200</v>
      </c>
    </row>
    <row r="59" spans="1:7" x14ac:dyDescent="0.25">
      <c r="A59" s="8" t="s">
        <v>77</v>
      </c>
      <c r="B59" s="13">
        <v>16700</v>
      </c>
      <c r="C59" s="13">
        <v>22600</v>
      </c>
      <c r="D59" s="13">
        <v>3910</v>
      </c>
      <c r="E59" s="13">
        <v>5200</v>
      </c>
      <c r="F59" s="14">
        <v>9720</v>
      </c>
      <c r="G59" s="13">
        <v>14500</v>
      </c>
    </row>
    <row r="60" spans="1:7" x14ac:dyDescent="0.25">
      <c r="A60" s="8" t="s">
        <v>78</v>
      </c>
      <c r="B60" s="13">
        <v>17400</v>
      </c>
      <c r="C60" s="13">
        <v>22200</v>
      </c>
      <c r="D60" s="13">
        <v>3560</v>
      </c>
      <c r="E60" s="13">
        <v>4890</v>
      </c>
      <c r="F60" s="14">
        <v>10600</v>
      </c>
      <c r="G60" s="13">
        <v>13911</v>
      </c>
    </row>
    <row r="61" spans="1:7" x14ac:dyDescent="0.25">
      <c r="A61" s="8" t="s">
        <v>79</v>
      </c>
      <c r="B61" s="11">
        <v>1.2</v>
      </c>
      <c r="C61" s="11">
        <v>2.6</v>
      </c>
      <c r="D61" s="11" t="s">
        <v>81</v>
      </c>
      <c r="E61" s="11">
        <v>0.08</v>
      </c>
      <c r="F61" s="12">
        <v>0.21</v>
      </c>
      <c r="G61" s="11">
        <v>1.4</v>
      </c>
    </row>
    <row r="62" spans="1:7" x14ac:dyDescent="0.25">
      <c r="A62" s="8" t="s">
        <v>80</v>
      </c>
      <c r="B62" s="11">
        <v>1.1599999999999999</v>
      </c>
      <c r="C62" s="11">
        <v>1.5</v>
      </c>
      <c r="D62" s="11" t="s">
        <v>81</v>
      </c>
      <c r="E62" s="11">
        <v>0.2</v>
      </c>
      <c r="F62" s="12">
        <v>0.15</v>
      </c>
      <c r="G62" s="11">
        <v>1</v>
      </c>
    </row>
    <row r="63" spans="1:7" x14ac:dyDescent="0.25">
      <c r="A63" s="8" t="s">
        <v>83</v>
      </c>
      <c r="B63" s="13">
        <v>5950</v>
      </c>
      <c r="C63" s="13">
        <v>4750</v>
      </c>
      <c r="D63" s="13">
        <v>3940</v>
      </c>
      <c r="E63" s="13">
        <v>3350</v>
      </c>
      <c r="F63" s="14">
        <v>5370</v>
      </c>
      <c r="G63" s="13">
        <v>4120</v>
      </c>
    </row>
    <row r="64" spans="1:7" x14ac:dyDescent="0.25">
      <c r="A64" s="8" t="s">
        <v>84</v>
      </c>
      <c r="B64" s="13">
        <v>5670</v>
      </c>
      <c r="C64" s="13">
        <v>2150</v>
      </c>
      <c r="D64" s="13">
        <v>3990</v>
      </c>
      <c r="E64" s="13">
        <v>3100</v>
      </c>
      <c r="F64" s="14">
        <v>6100</v>
      </c>
      <c r="G64" s="13">
        <v>2390</v>
      </c>
    </row>
    <row r="65" spans="1:7" x14ac:dyDescent="0.25">
      <c r="A65" s="8" t="s">
        <v>85</v>
      </c>
      <c r="B65" s="11" t="s">
        <v>62</v>
      </c>
      <c r="C65" s="11" t="s">
        <v>28</v>
      </c>
      <c r="D65" s="11" t="s">
        <v>62</v>
      </c>
      <c r="E65" s="11" t="s">
        <v>62</v>
      </c>
      <c r="F65" s="12" t="s">
        <v>62</v>
      </c>
      <c r="G65" s="11" t="s">
        <v>28</v>
      </c>
    </row>
    <row r="66" spans="1:7" x14ac:dyDescent="0.25">
      <c r="A66" s="8" t="s">
        <v>86</v>
      </c>
      <c r="B66" s="11" t="s">
        <v>62</v>
      </c>
      <c r="C66" s="11">
        <v>0.04</v>
      </c>
      <c r="D66" s="11" t="s">
        <v>62</v>
      </c>
      <c r="E66" s="11" t="s">
        <v>62</v>
      </c>
      <c r="F66" s="12" t="s">
        <v>62</v>
      </c>
      <c r="G66" s="11" t="s">
        <v>28</v>
      </c>
    </row>
    <row r="67" spans="1:7" x14ac:dyDescent="0.25">
      <c r="A67" s="8" t="s">
        <v>87</v>
      </c>
      <c r="B67" s="11">
        <v>411</v>
      </c>
      <c r="C67" s="11">
        <v>701</v>
      </c>
      <c r="D67" s="11">
        <v>75.7</v>
      </c>
      <c r="E67" s="11">
        <v>125</v>
      </c>
      <c r="F67" s="12">
        <v>245</v>
      </c>
      <c r="G67" s="11">
        <v>440</v>
      </c>
    </row>
    <row r="68" spans="1:7" x14ac:dyDescent="0.25">
      <c r="A68" s="8" t="s">
        <v>88</v>
      </c>
      <c r="B68" s="11">
        <v>414</v>
      </c>
      <c r="C68" s="11">
        <v>372</v>
      </c>
      <c r="D68" s="11">
        <v>69</v>
      </c>
      <c r="E68" s="11">
        <v>123</v>
      </c>
      <c r="F68" s="12">
        <v>269</v>
      </c>
      <c r="G68" s="11">
        <v>282</v>
      </c>
    </row>
    <row r="69" spans="1:7" x14ac:dyDescent="0.25">
      <c r="A69" s="8" t="s">
        <v>89</v>
      </c>
      <c r="B69" s="11">
        <v>758</v>
      </c>
      <c r="C69" s="11">
        <v>3040</v>
      </c>
      <c r="D69" s="11">
        <v>23</v>
      </c>
      <c r="E69" s="11">
        <v>181</v>
      </c>
      <c r="F69" s="12">
        <v>321</v>
      </c>
      <c r="G69" s="11">
        <v>1730</v>
      </c>
    </row>
    <row r="70" spans="1:7" x14ac:dyDescent="0.25">
      <c r="A70" s="8" t="s">
        <v>90</v>
      </c>
      <c r="B70" s="11">
        <v>601</v>
      </c>
      <c r="C70" s="11">
        <v>1500</v>
      </c>
      <c r="D70" s="11" t="s">
        <v>91</v>
      </c>
      <c r="E70" s="11">
        <v>175</v>
      </c>
      <c r="F70" s="12">
        <v>247</v>
      </c>
      <c r="G70" s="11">
        <v>977</v>
      </c>
    </row>
    <row r="71" spans="1:7" x14ac:dyDescent="0.25">
      <c r="A71" s="8" t="s">
        <v>92</v>
      </c>
      <c r="B71" s="11">
        <v>460</v>
      </c>
      <c r="C71" s="11">
        <v>323</v>
      </c>
      <c r="D71" s="11">
        <v>10.9</v>
      </c>
      <c r="E71" s="11">
        <v>29.5</v>
      </c>
      <c r="F71" s="12">
        <v>72.5</v>
      </c>
      <c r="G71" s="11">
        <v>173</v>
      </c>
    </row>
    <row r="72" spans="1:7" x14ac:dyDescent="0.25">
      <c r="A72" s="8" t="s">
        <v>93</v>
      </c>
      <c r="B72" s="11">
        <v>432</v>
      </c>
      <c r="C72" s="11">
        <v>285</v>
      </c>
      <c r="D72" s="11">
        <v>17</v>
      </c>
      <c r="E72" s="11">
        <v>36</v>
      </c>
      <c r="F72" s="12">
        <v>76.099999999999994</v>
      </c>
      <c r="G72" s="11">
        <v>132</v>
      </c>
    </row>
    <row r="73" spans="1:7" x14ac:dyDescent="0.25">
      <c r="A73" s="8" t="s">
        <v>95</v>
      </c>
      <c r="B73" s="11">
        <v>16.399999999999999</v>
      </c>
      <c r="C73" s="11">
        <v>14.7</v>
      </c>
      <c r="D73" s="11">
        <v>3.3</v>
      </c>
      <c r="E73" s="11">
        <v>4.4000000000000004</v>
      </c>
      <c r="F73" s="12">
        <v>7.7</v>
      </c>
      <c r="G73" s="11">
        <v>11.2</v>
      </c>
    </row>
    <row r="74" spans="1:7" x14ac:dyDescent="0.25">
      <c r="A74" s="8" t="s">
        <v>96</v>
      </c>
      <c r="B74" s="11">
        <v>15.2</v>
      </c>
      <c r="C74" s="11">
        <v>13.3</v>
      </c>
      <c r="D74" s="11">
        <v>3.2</v>
      </c>
      <c r="E74" s="11">
        <v>4.0999999999999996</v>
      </c>
      <c r="F74" s="12">
        <v>7.6</v>
      </c>
      <c r="G74" s="11">
        <v>13</v>
      </c>
    </row>
    <row r="75" spans="1:7" x14ac:dyDescent="0.25">
      <c r="A75" s="8" t="s">
        <v>97</v>
      </c>
      <c r="B75" s="11">
        <v>0.2</v>
      </c>
      <c r="C75" s="11">
        <v>0.2</v>
      </c>
      <c r="D75" s="11" t="s">
        <v>62</v>
      </c>
      <c r="E75" s="11" t="s">
        <v>62</v>
      </c>
      <c r="F75" s="12" t="s">
        <v>62</v>
      </c>
      <c r="G75" s="11" t="s">
        <v>62</v>
      </c>
    </row>
    <row r="76" spans="1:7" x14ac:dyDescent="0.25">
      <c r="A76" s="8" t="s">
        <v>98</v>
      </c>
      <c r="B76" s="11">
        <v>0.1</v>
      </c>
      <c r="C76" s="11">
        <v>0.2</v>
      </c>
      <c r="D76" s="11" t="s">
        <v>62</v>
      </c>
      <c r="E76" s="11" t="s">
        <v>62</v>
      </c>
      <c r="F76" s="12" t="s">
        <v>62</v>
      </c>
      <c r="G76" s="11" t="s">
        <v>62</v>
      </c>
    </row>
    <row r="77" spans="1:7" x14ac:dyDescent="0.25">
      <c r="A77" s="8" t="s">
        <v>99</v>
      </c>
      <c r="B77" s="13">
        <v>435000</v>
      </c>
      <c r="C77" s="13">
        <v>801000</v>
      </c>
      <c r="D77" s="13">
        <v>127000</v>
      </c>
      <c r="E77" s="13">
        <v>163000</v>
      </c>
      <c r="F77" s="14">
        <v>322000</v>
      </c>
      <c r="G77" s="13">
        <v>530000</v>
      </c>
    </row>
    <row r="78" spans="1:7" x14ac:dyDescent="0.25">
      <c r="A78" s="8" t="s">
        <v>100</v>
      </c>
      <c r="B78" s="13">
        <v>596000</v>
      </c>
      <c r="C78" s="13">
        <v>420000</v>
      </c>
      <c r="D78" s="13">
        <v>149000</v>
      </c>
      <c r="E78" s="13">
        <v>184000</v>
      </c>
      <c r="F78" s="14">
        <v>364000</v>
      </c>
      <c r="G78" s="13">
        <v>334000</v>
      </c>
    </row>
    <row r="79" spans="1:7" x14ac:dyDescent="0.25">
      <c r="A79" s="8" t="s">
        <v>101</v>
      </c>
      <c r="B79" s="11">
        <v>4.5</v>
      </c>
      <c r="C79" s="11">
        <v>12.3</v>
      </c>
      <c r="D79" s="11" t="s">
        <v>102</v>
      </c>
      <c r="E79" s="11" t="s">
        <v>102</v>
      </c>
      <c r="F79" s="12">
        <v>1.3</v>
      </c>
      <c r="G79" s="11">
        <v>7.5</v>
      </c>
    </row>
    <row r="80" spans="1:7" x14ac:dyDescent="0.25">
      <c r="A80" s="8" t="s">
        <v>103</v>
      </c>
      <c r="B80" s="11">
        <v>3.7</v>
      </c>
      <c r="C80" s="11">
        <v>12.6</v>
      </c>
      <c r="D80" s="11" t="s">
        <v>102</v>
      </c>
      <c r="E80" s="11" t="s">
        <v>102</v>
      </c>
      <c r="F80" s="12" t="s">
        <v>102</v>
      </c>
      <c r="G80" s="11">
        <v>6</v>
      </c>
    </row>
    <row r="81" spans="1:7" x14ac:dyDescent="0.25">
      <c r="A81" s="8" t="s">
        <v>104</v>
      </c>
      <c r="B81" s="11">
        <v>0.38</v>
      </c>
      <c r="C81" s="11">
        <v>1.74</v>
      </c>
      <c r="D81" s="11">
        <v>0.09</v>
      </c>
      <c r="E81" s="11">
        <v>0.22</v>
      </c>
      <c r="F81" s="12">
        <v>0.33</v>
      </c>
      <c r="G81" s="11">
        <v>1.04</v>
      </c>
    </row>
    <row r="82" spans="1:7" x14ac:dyDescent="0.25">
      <c r="A82" s="8" t="s">
        <v>105</v>
      </c>
      <c r="B82" s="11">
        <v>0.4</v>
      </c>
      <c r="C82" s="11">
        <v>1.02</v>
      </c>
      <c r="D82" s="11">
        <v>0.15</v>
      </c>
      <c r="E82" s="11">
        <v>0.28000000000000003</v>
      </c>
      <c r="F82" s="12">
        <v>0.36</v>
      </c>
      <c r="G82" s="11">
        <v>0.7</v>
      </c>
    </row>
    <row r="83" spans="1:7" x14ac:dyDescent="0.25">
      <c r="A83" s="8" t="s">
        <v>106</v>
      </c>
      <c r="B83" s="13">
        <v>36900</v>
      </c>
      <c r="C83" s="13">
        <v>34600</v>
      </c>
      <c r="D83" s="13">
        <v>7770</v>
      </c>
      <c r="E83" s="13">
        <v>11500</v>
      </c>
      <c r="F83" s="14">
        <v>16300</v>
      </c>
      <c r="G83" s="13">
        <v>27900</v>
      </c>
    </row>
    <row r="84" spans="1:7" x14ac:dyDescent="0.25">
      <c r="A84" s="8" t="s">
        <v>107</v>
      </c>
      <c r="B84" s="13">
        <v>35300</v>
      </c>
      <c r="C84" s="13">
        <v>17000</v>
      </c>
      <c r="D84" s="13">
        <v>7680</v>
      </c>
      <c r="E84" s="13">
        <v>10500</v>
      </c>
      <c r="F84" s="14">
        <v>18600</v>
      </c>
      <c r="G84" s="13">
        <v>15200</v>
      </c>
    </row>
    <row r="85" spans="1:7" x14ac:dyDescent="0.25">
      <c r="A85" s="8" t="s">
        <v>108</v>
      </c>
      <c r="B85" s="11" t="s">
        <v>109</v>
      </c>
      <c r="C85" s="11">
        <v>0.16</v>
      </c>
      <c r="D85" s="11" t="s">
        <v>109</v>
      </c>
      <c r="E85" s="11" t="s">
        <v>109</v>
      </c>
      <c r="F85" s="12" t="s">
        <v>109</v>
      </c>
      <c r="G85" s="11">
        <v>0.08</v>
      </c>
    </row>
    <row r="86" spans="1:7" x14ac:dyDescent="0.25">
      <c r="A86" s="8" t="s">
        <v>110</v>
      </c>
      <c r="B86" s="11" t="s">
        <v>109</v>
      </c>
      <c r="C86" s="11">
        <v>0.16</v>
      </c>
      <c r="D86" s="11" t="s">
        <v>109</v>
      </c>
      <c r="E86" s="11">
        <v>7.0000000000000007E-2</v>
      </c>
      <c r="F86" s="12" t="s">
        <v>109</v>
      </c>
      <c r="G86" s="11" t="s">
        <v>109</v>
      </c>
    </row>
    <row r="87" spans="1:7" x14ac:dyDescent="0.25">
      <c r="A87" s="8" t="s">
        <v>111</v>
      </c>
      <c r="B87" s="11">
        <v>323</v>
      </c>
      <c r="C87" s="11">
        <v>372</v>
      </c>
      <c r="D87" s="11">
        <v>391</v>
      </c>
      <c r="E87" s="11">
        <v>289</v>
      </c>
      <c r="F87" s="12">
        <v>370</v>
      </c>
      <c r="G87" s="11">
        <v>302</v>
      </c>
    </row>
    <row r="88" spans="1:7" x14ac:dyDescent="0.25">
      <c r="A88" s="8" t="s">
        <v>112</v>
      </c>
      <c r="B88" s="11">
        <v>314</v>
      </c>
      <c r="C88" s="11">
        <v>212</v>
      </c>
      <c r="D88" s="11">
        <v>380</v>
      </c>
      <c r="E88" s="11">
        <v>294</v>
      </c>
      <c r="F88" s="12">
        <v>397</v>
      </c>
      <c r="G88" s="11">
        <v>208</v>
      </c>
    </row>
    <row r="89" spans="1:7" x14ac:dyDescent="0.25">
      <c r="A89" s="8" t="s">
        <v>113</v>
      </c>
      <c r="B89" s="11" t="s">
        <v>62</v>
      </c>
      <c r="C89" s="11" t="s">
        <v>62</v>
      </c>
      <c r="D89" s="11" t="s">
        <v>62</v>
      </c>
      <c r="E89" s="11" t="s">
        <v>62</v>
      </c>
      <c r="F89" s="12" t="s">
        <v>62</v>
      </c>
      <c r="G89" s="11" t="s">
        <v>62</v>
      </c>
    </row>
    <row r="90" spans="1:7" x14ac:dyDescent="0.25">
      <c r="A90" s="8" t="s">
        <v>114</v>
      </c>
      <c r="B90" s="11" t="s">
        <v>62</v>
      </c>
      <c r="C90" s="11" t="s">
        <v>62</v>
      </c>
      <c r="D90" s="11" t="s">
        <v>62</v>
      </c>
      <c r="E90" s="11" t="s">
        <v>62</v>
      </c>
      <c r="F90" s="12" t="s">
        <v>62</v>
      </c>
      <c r="G90" s="11" t="s">
        <v>62</v>
      </c>
    </row>
    <row r="91" spans="1:7" x14ac:dyDescent="0.25">
      <c r="A91" s="8" t="s">
        <v>115</v>
      </c>
      <c r="B91" s="11">
        <v>1.9</v>
      </c>
      <c r="C91" s="11">
        <v>9.1</v>
      </c>
      <c r="D91" s="11" t="s">
        <v>62</v>
      </c>
      <c r="E91" s="11">
        <v>0.5</v>
      </c>
      <c r="F91" s="12">
        <v>1.2</v>
      </c>
      <c r="G91" s="11">
        <v>5.0999999999999996</v>
      </c>
    </row>
    <row r="92" spans="1:7" x14ac:dyDescent="0.25">
      <c r="A92" s="8" t="s">
        <v>116</v>
      </c>
      <c r="B92" s="11">
        <v>1.3</v>
      </c>
      <c r="C92" s="11">
        <v>7.4</v>
      </c>
      <c r="D92" s="11" t="s">
        <v>62</v>
      </c>
      <c r="E92" s="11">
        <v>0.6</v>
      </c>
      <c r="F92" s="12">
        <v>1</v>
      </c>
      <c r="G92" s="11">
        <v>3.8</v>
      </c>
    </row>
    <row r="93" spans="1:7" x14ac:dyDescent="0.25">
      <c r="A93" s="8" t="s">
        <v>117</v>
      </c>
      <c r="B93" s="11">
        <v>1.3</v>
      </c>
      <c r="C93" s="11">
        <v>16.399999999999999</v>
      </c>
      <c r="D93" s="11">
        <v>0.4</v>
      </c>
      <c r="E93" s="11">
        <v>1.6</v>
      </c>
      <c r="F93" s="12">
        <v>2</v>
      </c>
      <c r="G93" s="11">
        <v>8.9</v>
      </c>
    </row>
    <row r="94" spans="1:7" x14ac:dyDescent="0.25">
      <c r="A94" s="8" t="s">
        <v>118</v>
      </c>
      <c r="B94" s="11">
        <v>1</v>
      </c>
      <c r="C94" s="11">
        <v>10.8</v>
      </c>
      <c r="D94" s="11">
        <v>0.3</v>
      </c>
      <c r="E94" s="11">
        <v>1.6</v>
      </c>
      <c r="F94" s="12">
        <v>2.1</v>
      </c>
      <c r="G94" s="11">
        <v>5.0999999999999996</v>
      </c>
    </row>
    <row r="95" spans="1:7" x14ac:dyDescent="0.25">
      <c r="A95" s="8" t="s">
        <v>119</v>
      </c>
      <c r="B95" s="11">
        <v>0.27</v>
      </c>
      <c r="C95" s="11">
        <v>0.56000000000000005</v>
      </c>
      <c r="D95" s="11">
        <v>0.33</v>
      </c>
      <c r="E95" s="11">
        <v>0.44</v>
      </c>
      <c r="F95" s="12">
        <v>0.37</v>
      </c>
      <c r="G95" s="11">
        <v>0.52</v>
      </c>
    </row>
    <row r="96" spans="1:7" x14ac:dyDescent="0.25">
      <c r="A96" s="8" t="s">
        <v>120</v>
      </c>
      <c r="B96" s="11">
        <v>0.23</v>
      </c>
      <c r="C96" s="11">
        <v>0.3</v>
      </c>
      <c r="D96" s="11">
        <v>0.1</v>
      </c>
      <c r="E96" s="11">
        <v>0.16</v>
      </c>
      <c r="F96" s="12">
        <v>0.16</v>
      </c>
      <c r="G96" s="11">
        <v>0.2</v>
      </c>
    </row>
    <row r="97" spans="1:7" x14ac:dyDescent="0.25">
      <c r="A97" s="8" t="s">
        <v>122</v>
      </c>
      <c r="B97" s="11">
        <v>5.57</v>
      </c>
      <c r="C97" s="11">
        <v>4.51</v>
      </c>
      <c r="D97" s="11">
        <v>0.37</v>
      </c>
      <c r="E97" s="11">
        <v>0.70499999999999996</v>
      </c>
      <c r="F97" s="12">
        <v>1.42</v>
      </c>
      <c r="G97" s="11">
        <v>3</v>
      </c>
    </row>
    <row r="98" spans="1:7" x14ac:dyDescent="0.25">
      <c r="A98" s="8" t="s">
        <v>123</v>
      </c>
      <c r="B98" s="11">
        <v>5.99</v>
      </c>
      <c r="C98" s="11">
        <v>3.92</v>
      </c>
      <c r="D98" s="11">
        <v>0.36099999999999999</v>
      </c>
      <c r="E98" s="11">
        <v>0.753</v>
      </c>
      <c r="F98" s="12">
        <v>1.45</v>
      </c>
      <c r="G98" s="11">
        <v>2.2799999999999998</v>
      </c>
    </row>
    <row r="99" spans="1:7" x14ac:dyDescent="0.25">
      <c r="A99" s="8" t="s">
        <v>124</v>
      </c>
      <c r="B99" s="11">
        <v>24.3</v>
      </c>
      <c r="C99" s="11">
        <v>48.3</v>
      </c>
      <c r="D99" s="11">
        <v>2.42</v>
      </c>
      <c r="E99" s="11">
        <v>6.23</v>
      </c>
      <c r="F99" s="12">
        <v>11.3</v>
      </c>
      <c r="G99" s="11">
        <v>25.9</v>
      </c>
    </row>
    <row r="100" spans="1:7" x14ac:dyDescent="0.25">
      <c r="A100" s="8" t="s">
        <v>125</v>
      </c>
      <c r="B100" s="11">
        <v>25.7</v>
      </c>
      <c r="C100" s="11">
        <v>41.8</v>
      </c>
      <c r="D100" s="11">
        <v>2.5499999999999998</v>
      </c>
      <c r="E100" s="11">
        <v>6.5</v>
      </c>
      <c r="F100" s="12">
        <v>12.2</v>
      </c>
      <c r="G100" s="11">
        <v>20.2</v>
      </c>
    </row>
    <row r="101" spans="1:7" x14ac:dyDescent="0.25">
      <c r="A101" s="8" t="s">
        <v>126</v>
      </c>
      <c r="B101" s="11">
        <v>37.5</v>
      </c>
      <c r="C101" s="11">
        <v>76.5</v>
      </c>
      <c r="D101" s="11">
        <v>0.32</v>
      </c>
      <c r="E101" s="11">
        <v>2.1</v>
      </c>
      <c r="F101" s="12">
        <v>5.44</v>
      </c>
      <c r="G101" s="11">
        <v>41.6</v>
      </c>
    </row>
    <row r="102" spans="1:7" x14ac:dyDescent="0.25">
      <c r="A102" s="8" t="s">
        <v>127</v>
      </c>
      <c r="B102" s="11">
        <v>37.1</v>
      </c>
      <c r="C102" s="11">
        <v>37.799999999999997</v>
      </c>
      <c r="D102" s="11">
        <v>0.02</v>
      </c>
      <c r="E102" s="11">
        <v>1.6</v>
      </c>
      <c r="F102" s="12">
        <v>3.56</v>
      </c>
      <c r="G102" s="11">
        <v>25.2</v>
      </c>
    </row>
    <row r="103" spans="1:7" x14ac:dyDescent="0.25">
      <c r="A103" s="8" t="s">
        <v>128</v>
      </c>
      <c r="B103" s="11">
        <v>0.17</v>
      </c>
      <c r="C103" s="11">
        <v>0.24</v>
      </c>
      <c r="D103" s="11">
        <v>57.7</v>
      </c>
      <c r="E103" s="11">
        <v>0.08</v>
      </c>
      <c r="F103" s="12">
        <v>0.05</v>
      </c>
      <c r="G103" s="11">
        <v>0.14000000000000001</v>
      </c>
    </row>
    <row r="104" spans="1:7" x14ac:dyDescent="0.25">
      <c r="A104" s="8" t="s">
        <v>130</v>
      </c>
      <c r="B104" s="11">
        <v>0.14000000000000001</v>
      </c>
      <c r="C104" s="11">
        <v>1.8</v>
      </c>
      <c r="D104" s="11">
        <v>40.200000000000003</v>
      </c>
      <c r="E104" s="11">
        <v>0.06</v>
      </c>
      <c r="F104" s="12">
        <v>0.03</v>
      </c>
      <c r="G104" s="11">
        <v>0.31</v>
      </c>
    </row>
    <row r="105" spans="1:7" x14ac:dyDescent="0.25">
      <c r="A105" s="8" t="s">
        <v>131</v>
      </c>
      <c r="B105" s="13">
        <v>14800</v>
      </c>
      <c r="C105" s="13">
        <v>22000</v>
      </c>
      <c r="D105" s="13">
        <v>1500</v>
      </c>
      <c r="E105" s="13">
        <v>3190</v>
      </c>
      <c r="F105" s="14">
        <v>5910</v>
      </c>
      <c r="G105" s="13">
        <v>13100</v>
      </c>
    </row>
    <row r="106" spans="1:7" x14ac:dyDescent="0.25">
      <c r="A106" s="8" t="s">
        <v>132</v>
      </c>
      <c r="B106" s="13">
        <v>13500</v>
      </c>
      <c r="C106" s="13">
        <v>10500</v>
      </c>
      <c r="D106" s="13">
        <v>1440</v>
      </c>
      <c r="E106" s="13">
        <v>3010</v>
      </c>
      <c r="F106" s="14">
        <v>6550</v>
      </c>
      <c r="G106" s="13">
        <v>7950</v>
      </c>
    </row>
    <row r="107" spans="1:7" x14ac:dyDescent="0.25">
      <c r="A107" s="8" t="s">
        <v>133</v>
      </c>
      <c r="B107" s="11" t="s">
        <v>134</v>
      </c>
      <c r="C107" s="11" t="s">
        <v>134</v>
      </c>
      <c r="D107" s="11" t="s">
        <v>134</v>
      </c>
      <c r="E107" s="11" t="s">
        <v>134</v>
      </c>
      <c r="F107" s="12" t="s">
        <v>134</v>
      </c>
      <c r="G107" s="11" t="s">
        <v>134</v>
      </c>
    </row>
    <row r="108" spans="1:7" x14ac:dyDescent="0.25">
      <c r="A108" s="8" t="s">
        <v>135</v>
      </c>
      <c r="B108" s="11" t="s">
        <v>134</v>
      </c>
      <c r="C108" s="11" t="s">
        <v>134</v>
      </c>
      <c r="D108" s="11" t="s">
        <v>134</v>
      </c>
      <c r="E108" s="11" t="s">
        <v>134</v>
      </c>
      <c r="F108" s="12" t="s">
        <v>134</v>
      </c>
      <c r="G108" s="11" t="s">
        <v>134</v>
      </c>
    </row>
    <row r="109" spans="1:7" x14ac:dyDescent="0.25">
      <c r="A109" s="8" t="s">
        <v>136</v>
      </c>
      <c r="B109" s="11" t="s">
        <v>137</v>
      </c>
      <c r="C109" s="11" t="s">
        <v>137</v>
      </c>
      <c r="D109" s="11" t="s">
        <v>137</v>
      </c>
      <c r="E109" s="11" t="s">
        <v>137</v>
      </c>
      <c r="F109" s="12">
        <v>2</v>
      </c>
      <c r="G109" s="11" t="s">
        <v>137</v>
      </c>
    </row>
    <row r="110" spans="1:7" x14ac:dyDescent="0.25">
      <c r="A110" s="8" t="s">
        <v>138</v>
      </c>
      <c r="B110" s="11">
        <v>5.2</v>
      </c>
      <c r="C110" s="11">
        <v>8.9700000000000006</v>
      </c>
      <c r="D110" s="11" t="s">
        <v>139</v>
      </c>
      <c r="E110" s="11" t="s">
        <v>139</v>
      </c>
      <c r="F110" s="12" t="s">
        <v>15</v>
      </c>
      <c r="G110" s="11">
        <v>5.07</v>
      </c>
    </row>
    <row r="111" spans="1:7" ht="18.75" x14ac:dyDescent="0.25">
      <c r="A111" s="8" t="s">
        <v>140</v>
      </c>
      <c r="B111" s="11" t="s">
        <v>139</v>
      </c>
      <c r="C111" s="11" t="s">
        <v>139</v>
      </c>
      <c r="D111" s="11" t="s">
        <v>139</v>
      </c>
      <c r="E111" s="11" t="s">
        <v>139</v>
      </c>
      <c r="F111" s="12" t="s">
        <v>15</v>
      </c>
      <c r="G111" s="11" t="s">
        <v>139</v>
      </c>
    </row>
    <row r="112" spans="1:7" ht="18.75" x14ac:dyDescent="0.25">
      <c r="A112" s="8" t="s">
        <v>142</v>
      </c>
      <c r="B112" s="13">
        <v>1294</v>
      </c>
      <c r="C112" s="13">
        <v>1899</v>
      </c>
      <c r="D112" s="13">
        <v>379</v>
      </c>
      <c r="E112" s="13">
        <v>473</v>
      </c>
      <c r="F112" s="14">
        <v>1300</v>
      </c>
      <c r="G112" s="13">
        <v>1006</v>
      </c>
    </row>
    <row r="113" spans="1:7" x14ac:dyDescent="0.25">
      <c r="A113" s="19" t="s">
        <v>143</v>
      </c>
      <c r="B113" s="20"/>
      <c r="C113" s="20"/>
      <c r="D113" s="20"/>
      <c r="E113" s="20"/>
      <c r="F113" s="21"/>
      <c r="G113" s="20"/>
    </row>
    <row r="114" spans="1:7" x14ac:dyDescent="0.25">
      <c r="A114" s="8" t="s">
        <v>144</v>
      </c>
      <c r="B114" s="11">
        <v>5.3</v>
      </c>
      <c r="C114" s="11">
        <v>15.2</v>
      </c>
      <c r="D114" s="11">
        <v>1.1000000000000001</v>
      </c>
      <c r="E114" s="11">
        <v>2.2999999999999998</v>
      </c>
      <c r="F114" s="12">
        <v>4.4000000000000004</v>
      </c>
      <c r="G114" s="11">
        <v>9.3000000000000007</v>
      </c>
    </row>
    <row r="115" spans="1:7" x14ac:dyDescent="0.25">
      <c r="A115" s="8" t="s">
        <v>145</v>
      </c>
      <c r="B115" s="11">
        <v>5.5</v>
      </c>
      <c r="C115" s="11">
        <v>13.9</v>
      </c>
      <c r="D115" s="11">
        <v>1.1000000000000001</v>
      </c>
      <c r="E115" s="11">
        <v>2.5</v>
      </c>
      <c r="F115" s="12">
        <v>4.9000000000000004</v>
      </c>
      <c r="G115" s="11">
        <v>8.1999999999999993</v>
      </c>
    </row>
    <row r="116" spans="1:7" x14ac:dyDescent="0.25">
      <c r="A116" s="8" t="s">
        <v>146</v>
      </c>
      <c r="B116" s="11">
        <v>92.1</v>
      </c>
      <c r="C116" s="11">
        <v>139</v>
      </c>
      <c r="D116" s="11">
        <v>16</v>
      </c>
      <c r="E116" s="11">
        <v>25.7</v>
      </c>
      <c r="F116" s="12">
        <v>53.7</v>
      </c>
      <c r="G116" s="11">
        <v>86.8</v>
      </c>
    </row>
    <row r="117" spans="1:7" x14ac:dyDescent="0.25">
      <c r="A117" s="8" t="s">
        <v>147</v>
      </c>
      <c r="B117" s="11">
        <v>90.4</v>
      </c>
      <c r="C117" s="11">
        <v>79.5</v>
      </c>
      <c r="D117" s="11">
        <v>15.5</v>
      </c>
      <c r="E117" s="11">
        <v>26.5</v>
      </c>
      <c r="F117" s="12">
        <v>57.6</v>
      </c>
      <c r="G117" s="11">
        <v>60.3</v>
      </c>
    </row>
    <row r="118" spans="1:7" x14ac:dyDescent="0.25">
      <c r="A118" s="8" t="s">
        <v>148</v>
      </c>
      <c r="B118" s="11">
        <v>63.6</v>
      </c>
      <c r="C118" s="11">
        <v>154</v>
      </c>
      <c r="D118" s="11">
        <v>15.2</v>
      </c>
      <c r="E118" s="11">
        <v>25.5</v>
      </c>
      <c r="F118" s="12">
        <v>51.5</v>
      </c>
      <c r="G118" s="11">
        <v>83.5</v>
      </c>
    </row>
    <row r="119" spans="1:7" x14ac:dyDescent="0.25">
      <c r="A119" s="8" t="s">
        <v>149</v>
      </c>
      <c r="B119" s="11">
        <v>60.1</v>
      </c>
      <c r="C119" s="11">
        <v>138</v>
      </c>
      <c r="D119" s="11">
        <v>15</v>
      </c>
      <c r="E119" s="11">
        <v>26.2</v>
      </c>
      <c r="F119" s="12">
        <v>46.3</v>
      </c>
      <c r="G119" s="11">
        <v>82.3</v>
      </c>
    </row>
    <row r="120" spans="1:7" x14ac:dyDescent="0.25">
      <c r="A120" s="8" t="s">
        <v>150</v>
      </c>
      <c r="B120" s="11">
        <v>153</v>
      </c>
      <c r="C120" s="11">
        <v>327</v>
      </c>
      <c r="D120" s="11">
        <v>34.5</v>
      </c>
      <c r="E120" s="11">
        <v>56.6</v>
      </c>
      <c r="F120" s="12">
        <v>120</v>
      </c>
      <c r="G120" s="11">
        <v>194</v>
      </c>
    </row>
    <row r="121" spans="1:7" x14ac:dyDescent="0.25">
      <c r="A121" s="8" t="s">
        <v>151</v>
      </c>
      <c r="B121" s="11">
        <v>141</v>
      </c>
      <c r="C121" s="11">
        <v>286</v>
      </c>
      <c r="D121" s="11">
        <v>34</v>
      </c>
      <c r="E121" s="11">
        <v>57.1</v>
      </c>
      <c r="F121" s="12">
        <v>105</v>
      </c>
      <c r="G121" s="11">
        <v>182</v>
      </c>
    </row>
    <row r="122" spans="1:7" x14ac:dyDescent="0.25">
      <c r="A122" s="8" t="s">
        <v>152</v>
      </c>
      <c r="B122" s="11">
        <v>18.600000000000001</v>
      </c>
      <c r="C122" s="11">
        <v>37.9</v>
      </c>
      <c r="D122" s="11">
        <v>4.5</v>
      </c>
      <c r="E122" s="11">
        <v>7.2</v>
      </c>
      <c r="F122" s="12">
        <v>14.3</v>
      </c>
      <c r="G122" s="11">
        <v>23.5</v>
      </c>
    </row>
    <row r="123" spans="1:7" x14ac:dyDescent="0.25">
      <c r="A123" s="8" t="s">
        <v>153</v>
      </c>
      <c r="B123" s="11">
        <v>18</v>
      </c>
      <c r="C123" s="11">
        <v>34.700000000000003</v>
      </c>
      <c r="D123" s="11">
        <v>4.4000000000000004</v>
      </c>
      <c r="E123" s="11">
        <v>7.4</v>
      </c>
      <c r="F123" s="12">
        <v>13</v>
      </c>
      <c r="G123" s="11">
        <v>21.7</v>
      </c>
    </row>
    <row r="124" spans="1:7" x14ac:dyDescent="0.25">
      <c r="A124" s="8" t="s">
        <v>154</v>
      </c>
      <c r="B124" s="11">
        <v>82.4</v>
      </c>
      <c r="C124" s="11">
        <v>162</v>
      </c>
      <c r="D124" s="11">
        <v>18.899999999999999</v>
      </c>
      <c r="E124" s="11">
        <v>30.5</v>
      </c>
      <c r="F124" s="12">
        <v>59.7</v>
      </c>
      <c r="G124" s="11">
        <v>98.5</v>
      </c>
    </row>
    <row r="125" spans="1:7" x14ac:dyDescent="0.25">
      <c r="A125" s="8" t="s">
        <v>155</v>
      </c>
      <c r="B125" s="11">
        <v>80.3</v>
      </c>
      <c r="C125" s="11">
        <v>150</v>
      </c>
      <c r="D125" s="11">
        <v>17.8</v>
      </c>
      <c r="E125" s="11">
        <v>31.2</v>
      </c>
      <c r="F125" s="12">
        <v>54.5</v>
      </c>
      <c r="G125" s="11">
        <v>93.4</v>
      </c>
    </row>
    <row r="126" spans="1:7" x14ac:dyDescent="0.25">
      <c r="A126" s="8" t="s">
        <v>156</v>
      </c>
      <c r="B126" s="11">
        <v>18</v>
      </c>
      <c r="C126" s="11">
        <v>35.4</v>
      </c>
      <c r="D126" s="11">
        <v>3.6</v>
      </c>
      <c r="E126" s="11">
        <v>6.1</v>
      </c>
      <c r="F126" s="12">
        <v>12.1</v>
      </c>
      <c r="G126" s="11">
        <v>20.6</v>
      </c>
    </row>
    <row r="127" spans="1:7" x14ac:dyDescent="0.25">
      <c r="A127" s="8" t="s">
        <v>157</v>
      </c>
      <c r="B127" s="11">
        <v>17.7</v>
      </c>
      <c r="C127" s="11">
        <v>34.1</v>
      </c>
      <c r="D127" s="11">
        <v>3.4</v>
      </c>
      <c r="E127" s="11">
        <v>6.1</v>
      </c>
      <c r="F127" s="12">
        <v>11.3</v>
      </c>
      <c r="G127" s="11">
        <v>21.2</v>
      </c>
    </row>
    <row r="128" spans="1:7" x14ac:dyDescent="0.25">
      <c r="A128" s="8" t="s">
        <v>158</v>
      </c>
      <c r="B128" s="11">
        <v>5.4</v>
      </c>
      <c r="C128" s="11">
        <v>9.9</v>
      </c>
      <c r="D128" s="11">
        <v>1</v>
      </c>
      <c r="E128" s="11">
        <v>1.6</v>
      </c>
      <c r="F128" s="12">
        <v>3.4</v>
      </c>
      <c r="G128" s="11">
        <v>5.8</v>
      </c>
    </row>
    <row r="129" spans="1:7" x14ac:dyDescent="0.25">
      <c r="A129" s="8" t="s">
        <v>159</v>
      </c>
      <c r="B129" s="11">
        <v>5.2</v>
      </c>
      <c r="C129" s="11">
        <v>9.8699999999999992</v>
      </c>
      <c r="D129" s="11">
        <v>1</v>
      </c>
      <c r="E129" s="11">
        <v>1.7</v>
      </c>
      <c r="F129" s="12">
        <v>3.1</v>
      </c>
      <c r="G129" s="11">
        <v>6.15</v>
      </c>
    </row>
    <row r="130" spans="1:7" x14ac:dyDescent="0.25">
      <c r="A130" s="8" t="s">
        <v>160</v>
      </c>
      <c r="B130" s="11">
        <v>24.2</v>
      </c>
      <c r="C130" s="11">
        <v>43.8</v>
      </c>
      <c r="D130" s="11">
        <v>4.22</v>
      </c>
      <c r="E130" s="11">
        <v>7.07</v>
      </c>
      <c r="F130" s="12">
        <v>15.5</v>
      </c>
      <c r="G130" s="11">
        <v>25.1</v>
      </c>
    </row>
    <row r="131" spans="1:7" x14ac:dyDescent="0.25">
      <c r="A131" s="8" t="s">
        <v>161</v>
      </c>
      <c r="B131" s="11">
        <v>23.4</v>
      </c>
      <c r="C131" s="11">
        <v>41.7</v>
      </c>
      <c r="D131" s="11">
        <v>3.92</v>
      </c>
      <c r="E131" s="11">
        <v>7.3</v>
      </c>
      <c r="F131" s="12">
        <v>13.3</v>
      </c>
      <c r="G131" s="11">
        <v>25</v>
      </c>
    </row>
    <row r="132" spans="1:7" x14ac:dyDescent="0.25">
      <c r="A132" s="8" t="s">
        <v>162</v>
      </c>
      <c r="B132" s="11">
        <v>3.5</v>
      </c>
      <c r="C132" s="11">
        <v>6.12</v>
      </c>
      <c r="D132" s="11">
        <v>0.5</v>
      </c>
      <c r="E132" s="11">
        <v>0.9</v>
      </c>
      <c r="F132" s="12">
        <v>2</v>
      </c>
      <c r="G132" s="11">
        <v>3.47</v>
      </c>
    </row>
    <row r="133" spans="1:7" x14ac:dyDescent="0.25">
      <c r="A133" s="8" t="s">
        <v>163</v>
      </c>
      <c r="B133" s="11">
        <v>3.3</v>
      </c>
      <c r="C133" s="11">
        <v>5.86</v>
      </c>
      <c r="D133" s="11">
        <v>0.5</v>
      </c>
      <c r="E133" s="11">
        <v>1</v>
      </c>
      <c r="F133" s="12">
        <v>1.9</v>
      </c>
      <c r="G133" s="11">
        <v>3.5</v>
      </c>
    </row>
    <row r="134" spans="1:7" x14ac:dyDescent="0.25">
      <c r="A134" s="8" t="s">
        <v>164</v>
      </c>
      <c r="B134" s="11">
        <v>18.7</v>
      </c>
      <c r="C134" s="11">
        <v>30.9</v>
      </c>
      <c r="D134" s="11">
        <v>2.8</v>
      </c>
      <c r="E134" s="11">
        <v>4.7</v>
      </c>
      <c r="F134" s="12">
        <v>10</v>
      </c>
      <c r="G134" s="11">
        <v>18.2</v>
      </c>
    </row>
    <row r="135" spans="1:7" x14ac:dyDescent="0.25">
      <c r="A135" s="8" t="s">
        <v>165</v>
      </c>
      <c r="B135" s="11">
        <v>17.600000000000001</v>
      </c>
      <c r="C135" s="11">
        <v>31.1</v>
      </c>
      <c r="D135" s="11">
        <v>2.6</v>
      </c>
      <c r="E135" s="11">
        <v>4.9000000000000004</v>
      </c>
      <c r="F135" s="12">
        <v>9.9</v>
      </c>
      <c r="G135" s="11">
        <v>19.2</v>
      </c>
    </row>
    <row r="136" spans="1:7" x14ac:dyDescent="0.25">
      <c r="A136" s="8" t="s">
        <v>166</v>
      </c>
      <c r="B136" s="11">
        <v>3.4</v>
      </c>
      <c r="C136" s="11">
        <v>5.6</v>
      </c>
      <c r="D136" s="11">
        <v>0.5</v>
      </c>
      <c r="E136" s="11">
        <v>0.8</v>
      </c>
      <c r="F136" s="12">
        <v>1.9</v>
      </c>
      <c r="G136" s="11">
        <v>3.26</v>
      </c>
    </row>
    <row r="137" spans="1:7" x14ac:dyDescent="0.25">
      <c r="A137" s="8" t="s">
        <v>167</v>
      </c>
      <c r="B137" s="11">
        <v>3.3</v>
      </c>
      <c r="C137" s="11">
        <v>5.63</v>
      </c>
      <c r="D137" s="11">
        <v>0.5</v>
      </c>
      <c r="E137" s="11">
        <v>0.9</v>
      </c>
      <c r="F137" s="12">
        <v>1.8</v>
      </c>
      <c r="G137" s="11">
        <v>3.36</v>
      </c>
    </row>
    <row r="138" spans="1:7" x14ac:dyDescent="0.25">
      <c r="A138" s="8" t="s">
        <v>168</v>
      </c>
      <c r="B138" s="11">
        <v>8.8000000000000007</v>
      </c>
      <c r="C138" s="11">
        <v>14.7</v>
      </c>
      <c r="D138" s="11">
        <v>1.2</v>
      </c>
      <c r="E138" s="11">
        <v>2.1</v>
      </c>
      <c r="F138" s="12">
        <v>4.8</v>
      </c>
      <c r="G138" s="11">
        <v>8.26</v>
      </c>
    </row>
    <row r="139" spans="1:7" x14ac:dyDescent="0.25">
      <c r="A139" s="8" t="s">
        <v>169</v>
      </c>
      <c r="B139" s="11">
        <v>8.5</v>
      </c>
      <c r="C139" s="11">
        <v>15</v>
      </c>
      <c r="D139" s="11">
        <v>1.2</v>
      </c>
      <c r="E139" s="11">
        <v>2.2000000000000002</v>
      </c>
      <c r="F139" s="12">
        <v>4.3</v>
      </c>
      <c r="G139" s="11">
        <v>8.8000000000000007</v>
      </c>
    </row>
    <row r="140" spans="1:7" x14ac:dyDescent="0.25">
      <c r="A140" s="8" t="s">
        <v>170</v>
      </c>
      <c r="B140" s="11">
        <v>1.1000000000000001</v>
      </c>
      <c r="C140" s="11">
        <v>1.83</v>
      </c>
      <c r="D140" s="11">
        <v>0.2</v>
      </c>
      <c r="E140" s="11">
        <v>0.3</v>
      </c>
      <c r="F140" s="12">
        <v>0.6</v>
      </c>
      <c r="G140" s="11">
        <v>1.04</v>
      </c>
    </row>
    <row r="141" spans="1:7" x14ac:dyDescent="0.25">
      <c r="A141" s="8" t="s">
        <v>171</v>
      </c>
      <c r="B141" s="11">
        <v>1</v>
      </c>
      <c r="C141" s="11">
        <v>1.89</v>
      </c>
      <c r="D141" s="11">
        <v>0.2</v>
      </c>
      <c r="E141" s="11">
        <v>0.3</v>
      </c>
      <c r="F141" s="12">
        <v>0.6</v>
      </c>
      <c r="G141" s="11">
        <v>1.1100000000000001</v>
      </c>
    </row>
    <row r="142" spans="1:7" x14ac:dyDescent="0.25">
      <c r="A142" s="8" t="s">
        <v>172</v>
      </c>
      <c r="B142" s="11">
        <v>6.6</v>
      </c>
      <c r="C142" s="11">
        <v>10.9</v>
      </c>
      <c r="D142" s="11">
        <v>0.9</v>
      </c>
      <c r="E142" s="11">
        <v>1.6</v>
      </c>
      <c r="F142" s="12">
        <v>3.5</v>
      </c>
      <c r="G142" s="11">
        <v>6.25</v>
      </c>
    </row>
    <row r="143" spans="1:7" x14ac:dyDescent="0.25">
      <c r="A143" s="8" t="s">
        <v>173</v>
      </c>
      <c r="B143" s="11">
        <v>6.2</v>
      </c>
      <c r="C143" s="11">
        <v>10.7</v>
      </c>
      <c r="D143" s="11">
        <v>0.8</v>
      </c>
      <c r="E143" s="11">
        <v>1.7</v>
      </c>
      <c r="F143" s="12">
        <v>3.2</v>
      </c>
      <c r="G143" s="11">
        <v>6.68</v>
      </c>
    </row>
    <row r="144" spans="1:7" x14ac:dyDescent="0.25">
      <c r="A144" s="8" t="s">
        <v>174</v>
      </c>
      <c r="B144" s="11">
        <v>1</v>
      </c>
      <c r="C144" s="11">
        <v>1.6</v>
      </c>
      <c r="D144" s="11">
        <v>0.1</v>
      </c>
      <c r="E144" s="11">
        <v>0.2</v>
      </c>
      <c r="F144" s="12">
        <v>0.5</v>
      </c>
      <c r="G144" s="11">
        <v>0.9</v>
      </c>
    </row>
    <row r="145" spans="1:7" ht="16.5" thickBot="1" x14ac:dyDescent="0.3">
      <c r="A145" s="22" t="s">
        <v>175</v>
      </c>
      <c r="B145" s="23">
        <v>0.9</v>
      </c>
      <c r="C145" s="23">
        <v>1.7</v>
      </c>
      <c r="D145" s="23">
        <v>0.1</v>
      </c>
      <c r="E145" s="23">
        <v>0.3</v>
      </c>
      <c r="F145" s="24">
        <v>0.8</v>
      </c>
      <c r="G145" s="23">
        <v>1</v>
      </c>
    </row>
    <row r="146" spans="1:7" x14ac:dyDescent="0.25">
      <c r="A146" s="25" t="s">
        <v>176</v>
      </c>
      <c r="B146" s="33">
        <v>505.7</v>
      </c>
      <c r="C146" s="33">
        <v>995.85</v>
      </c>
      <c r="D146" s="33">
        <v>105.21999999999998</v>
      </c>
      <c r="E146" s="33">
        <v>173.17</v>
      </c>
      <c r="F146" s="34">
        <v>357.90000000000003</v>
      </c>
      <c r="G146" s="33">
        <v>588.48</v>
      </c>
    </row>
    <row r="147" spans="1:7" x14ac:dyDescent="0.25">
      <c r="A147" s="8" t="s">
        <v>177</v>
      </c>
      <c r="B147" s="15">
        <v>365.2</v>
      </c>
      <c r="C147" s="15">
        <v>769.99999999999989</v>
      </c>
      <c r="D147" s="15">
        <v>81.919999999999987</v>
      </c>
      <c r="E147" s="15">
        <v>134.57</v>
      </c>
      <c r="F147" s="18">
        <v>276.5</v>
      </c>
      <c r="G147" s="15">
        <v>451.00000000000006</v>
      </c>
    </row>
    <row r="148" spans="1:7" x14ac:dyDescent="0.25">
      <c r="A148" s="8" t="s">
        <v>178</v>
      </c>
      <c r="B148" s="15">
        <v>135.19999999999999</v>
      </c>
      <c r="C148" s="15">
        <v>210.65</v>
      </c>
      <c r="D148" s="15">
        <v>22.2</v>
      </c>
      <c r="E148" s="15">
        <v>36.299999999999997</v>
      </c>
      <c r="F148" s="18">
        <v>77</v>
      </c>
      <c r="G148" s="15">
        <v>128.18</v>
      </c>
    </row>
    <row r="149" spans="1:7" x14ac:dyDescent="0.25">
      <c r="A149" s="8" t="s">
        <v>179</v>
      </c>
      <c r="B149" s="15">
        <v>482.4</v>
      </c>
      <c r="C149" s="15">
        <v>859.6500000000002</v>
      </c>
      <c r="D149" s="15">
        <v>102.02</v>
      </c>
      <c r="E149" s="15">
        <v>177.3</v>
      </c>
      <c r="F149" s="18">
        <v>331.50000000000006</v>
      </c>
      <c r="G149" s="15">
        <v>543.89999999999986</v>
      </c>
    </row>
    <row r="150" spans="1:7" x14ac:dyDescent="0.25">
      <c r="A150" s="8" t="s">
        <v>180</v>
      </c>
      <c r="B150" s="15">
        <v>95.392525212576629</v>
      </c>
      <c r="C150" s="15">
        <v>86.323241452025925</v>
      </c>
      <c r="D150" s="15">
        <v>96.9587530887664</v>
      </c>
      <c r="E150" s="15">
        <v>102.38493965467461</v>
      </c>
      <c r="F150" s="18">
        <v>92.623637887678129</v>
      </c>
      <c r="G150" s="15">
        <v>92.424551386623151</v>
      </c>
    </row>
    <row r="151" spans="1:7" x14ac:dyDescent="0.25">
      <c r="A151" s="8" t="s">
        <v>181</v>
      </c>
      <c r="B151" s="15">
        <v>345.69999999999993</v>
      </c>
      <c r="C151" s="15">
        <v>694.37000000000012</v>
      </c>
      <c r="D151" s="15">
        <v>79.52000000000001</v>
      </c>
      <c r="E151" s="15">
        <v>137</v>
      </c>
      <c r="F151" s="18">
        <v>246.50000000000003</v>
      </c>
      <c r="G151" s="15">
        <v>431.74999999999994</v>
      </c>
    </row>
    <row r="152" spans="1:7" x14ac:dyDescent="0.25">
      <c r="A152" s="8" t="s">
        <v>182</v>
      </c>
      <c r="B152" s="15">
        <v>94.660460021905791</v>
      </c>
      <c r="C152" s="15">
        <v>90.177922077922105</v>
      </c>
      <c r="D152" s="15">
        <v>97.070312500000028</v>
      </c>
      <c r="E152" s="15">
        <v>101.80575165341459</v>
      </c>
      <c r="F152" s="18">
        <v>89.150090415913212</v>
      </c>
      <c r="G152" s="15">
        <v>95.731707317073145</v>
      </c>
    </row>
    <row r="153" spans="1:7" x14ac:dyDescent="0.25">
      <c r="A153" s="8" t="s">
        <v>183</v>
      </c>
      <c r="B153" s="15">
        <v>131.20000000000002</v>
      </c>
      <c r="C153" s="15">
        <v>151.37999999999997</v>
      </c>
      <c r="D153" s="15">
        <v>21.400000000000002</v>
      </c>
      <c r="E153" s="15">
        <v>37.799999999999997</v>
      </c>
      <c r="F153" s="18">
        <v>80.099999999999994</v>
      </c>
      <c r="G153" s="15">
        <v>103.94999999999999</v>
      </c>
    </row>
    <row r="154" spans="1:7" x14ac:dyDescent="0.25">
      <c r="A154" s="22" t="s">
        <v>184</v>
      </c>
      <c r="B154" s="28">
        <v>97.041420118343211</v>
      </c>
      <c r="C154" s="28">
        <v>71.863280322810326</v>
      </c>
      <c r="D154" s="28">
        <v>96.396396396396412</v>
      </c>
      <c r="E154" s="28">
        <v>104.13223140495869</v>
      </c>
      <c r="F154" s="29">
        <v>104.02597402597402</v>
      </c>
      <c r="G154" s="28">
        <v>81.096894991418296</v>
      </c>
    </row>
    <row r="155" spans="1:7" ht="10.5" customHeight="1" x14ac:dyDescent="0.25"/>
    <row r="156" spans="1:7" x14ac:dyDescent="0.25">
      <c r="A156" s="30" t="s">
        <v>185</v>
      </c>
    </row>
    <row r="157" spans="1:7" x14ac:dyDescent="0.25">
      <c r="A157" s="30" t="s">
        <v>186</v>
      </c>
      <c r="G157" s="30" t="s">
        <v>187</v>
      </c>
    </row>
    <row r="158" spans="1:7" x14ac:dyDescent="0.25">
      <c r="A158" s="30" t="s">
        <v>188</v>
      </c>
      <c r="G158" s="30" t="s">
        <v>189</v>
      </c>
    </row>
    <row r="159" spans="1:7" x14ac:dyDescent="0.25">
      <c r="A159" s="30" t="s">
        <v>190</v>
      </c>
      <c r="G159" s="30" t="s">
        <v>231</v>
      </c>
    </row>
    <row r="160" spans="1:7" x14ac:dyDescent="0.25">
      <c r="A160" s="30" t="s">
        <v>192</v>
      </c>
      <c r="G160" s="30" t="s">
        <v>191</v>
      </c>
    </row>
    <row r="161" spans="1:7" x14ac:dyDescent="0.25">
      <c r="A161" s="30" t="s">
        <v>194</v>
      </c>
      <c r="G161" s="30" t="s">
        <v>193</v>
      </c>
    </row>
    <row r="162" spans="1:7" x14ac:dyDescent="0.25">
      <c r="A162" s="30" t="s">
        <v>196</v>
      </c>
      <c r="G162" s="30" t="s">
        <v>195</v>
      </c>
    </row>
    <row r="163" spans="1:7" x14ac:dyDescent="0.25">
      <c r="A163" s="30" t="s">
        <v>198</v>
      </c>
    </row>
  </sheetData>
  <printOptions horizontalCentered="1"/>
  <pageMargins left="0.45" right="0.45" top="0.5" bottom="0.5" header="0.3" footer="0.3"/>
  <pageSetup scale="47" fitToHeight="2"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A0734-561E-4F65-A9C3-07E5C8652904}">
  <sheetPr>
    <pageSetUpPr fitToPage="1"/>
  </sheetPr>
  <dimension ref="A1:K164"/>
  <sheetViews>
    <sheetView workbookViewId="0">
      <selection activeCell="D15" sqref="D15"/>
    </sheetView>
  </sheetViews>
  <sheetFormatPr defaultRowHeight="15.75" x14ac:dyDescent="0.25"/>
  <cols>
    <col min="1" max="1" width="25.625" style="3" customWidth="1"/>
    <col min="2" max="2" width="10.875" style="3" customWidth="1"/>
    <col min="3" max="4" width="12.125" style="3" customWidth="1"/>
    <col min="5" max="5" width="11.25" style="3" customWidth="1"/>
    <col min="6" max="6" width="11.125" style="3" customWidth="1"/>
    <col min="7" max="16384" width="9" style="3"/>
  </cols>
  <sheetData>
    <row r="1" spans="1:11" x14ac:dyDescent="0.25">
      <c r="A1" s="1" t="s">
        <v>232</v>
      </c>
      <c r="B1" s="2"/>
      <c r="C1" s="2"/>
      <c r="D1" s="2"/>
      <c r="E1" s="2"/>
      <c r="F1" s="2"/>
      <c r="G1" s="2"/>
      <c r="H1" s="2"/>
      <c r="I1" s="2"/>
      <c r="J1" s="2"/>
      <c r="K1" s="2"/>
    </row>
    <row r="2" spans="1:11" ht="10.5" customHeight="1" x14ac:dyDescent="0.25">
      <c r="A2" s="4"/>
      <c r="B2" s="2"/>
      <c r="C2" s="2"/>
      <c r="D2" s="2"/>
      <c r="E2" s="2"/>
      <c r="F2" s="2"/>
      <c r="G2" s="2"/>
      <c r="H2" s="2"/>
      <c r="I2" s="2"/>
      <c r="J2" s="2"/>
      <c r="K2" s="2"/>
    </row>
    <row r="3" spans="1:11" ht="33" customHeight="1" x14ac:dyDescent="0.25">
      <c r="A3" s="5" t="s">
        <v>1</v>
      </c>
      <c r="B3" s="6" t="s">
        <v>233</v>
      </c>
      <c r="C3" s="6" t="s">
        <v>234</v>
      </c>
      <c r="D3" s="6" t="s">
        <v>235</v>
      </c>
      <c r="E3" s="6" t="s">
        <v>236</v>
      </c>
      <c r="F3" s="7" t="s">
        <v>237</v>
      </c>
      <c r="G3" s="2"/>
      <c r="H3" s="2"/>
    </row>
    <row r="4" spans="1:11" x14ac:dyDescent="0.25">
      <c r="A4" s="8" t="s">
        <v>12</v>
      </c>
      <c r="B4" s="9">
        <v>44884</v>
      </c>
      <c r="C4" s="9">
        <v>45040</v>
      </c>
      <c r="D4" s="9">
        <v>45077</v>
      </c>
      <c r="E4" s="9">
        <v>45134</v>
      </c>
      <c r="F4" s="10">
        <v>45199</v>
      </c>
      <c r="G4" s="2"/>
      <c r="H4" s="2"/>
    </row>
    <row r="5" spans="1:11" x14ac:dyDescent="0.25">
      <c r="A5" s="8" t="s">
        <v>13</v>
      </c>
      <c r="B5" s="11">
        <v>6.64</v>
      </c>
      <c r="C5" s="11">
        <v>6.9</v>
      </c>
      <c r="D5" s="11">
        <v>6.33</v>
      </c>
      <c r="E5" s="11">
        <v>6.38</v>
      </c>
      <c r="F5" s="12">
        <v>6.6</v>
      </c>
      <c r="G5" s="2"/>
      <c r="H5" s="2"/>
    </row>
    <row r="6" spans="1:11" ht="18" x14ac:dyDescent="0.25">
      <c r="A6" s="8" t="s">
        <v>14</v>
      </c>
      <c r="B6" s="11">
        <v>16.100000000000001</v>
      </c>
      <c r="C6" s="11">
        <v>19.3</v>
      </c>
      <c r="D6" s="11" t="s">
        <v>15</v>
      </c>
      <c r="E6" s="11">
        <v>19.2</v>
      </c>
      <c r="F6" s="12">
        <v>18.8</v>
      </c>
      <c r="G6" s="2"/>
      <c r="H6" s="2"/>
    </row>
    <row r="7" spans="1:11" x14ac:dyDescent="0.25">
      <c r="A7" s="8" t="s">
        <v>16</v>
      </c>
      <c r="B7" s="11">
        <v>3.54</v>
      </c>
      <c r="C7" s="11">
        <v>5.0599999999999996</v>
      </c>
      <c r="D7" s="11">
        <v>4.88</v>
      </c>
      <c r="E7" s="11">
        <v>4.01</v>
      </c>
      <c r="F7" s="12">
        <v>4.3899999999999997</v>
      </c>
      <c r="G7" s="2"/>
      <c r="H7" s="2"/>
    </row>
    <row r="8" spans="1:11" x14ac:dyDescent="0.25">
      <c r="A8" s="8" t="s">
        <v>17</v>
      </c>
      <c r="B8" s="13">
        <v>1140</v>
      </c>
      <c r="C8" s="13">
        <v>1112</v>
      </c>
      <c r="D8" s="13">
        <v>1027</v>
      </c>
      <c r="E8" s="13">
        <v>1122</v>
      </c>
      <c r="F8" s="14">
        <v>1155</v>
      </c>
      <c r="G8" s="2"/>
      <c r="H8" s="2"/>
    </row>
    <row r="9" spans="1:11" x14ac:dyDescent="0.25">
      <c r="A9" s="8" t="s">
        <v>18</v>
      </c>
      <c r="B9" s="11">
        <v>168</v>
      </c>
      <c r="C9" s="11">
        <v>562</v>
      </c>
      <c r="D9" s="11">
        <v>870</v>
      </c>
      <c r="E9" s="13">
        <v>1000</v>
      </c>
      <c r="F9" s="12">
        <v>873</v>
      </c>
      <c r="G9" s="2"/>
      <c r="H9" s="2"/>
    </row>
    <row r="10" spans="1:11" x14ac:dyDescent="0.25">
      <c r="A10" s="8" t="s">
        <v>19</v>
      </c>
      <c r="B10" s="13">
        <f>B9*3.78541</f>
        <v>635.94888000000003</v>
      </c>
      <c r="C10" s="13">
        <f>C9*3.78541</f>
        <v>2127.4004199999999</v>
      </c>
      <c r="D10" s="13">
        <f>D9*3.78541</f>
        <v>3293.3067000000001</v>
      </c>
      <c r="E10" s="13">
        <f>E9*3.78541</f>
        <v>3785.4100000000003</v>
      </c>
      <c r="F10" s="14">
        <f>F9*3.78541</f>
        <v>3304.66293</v>
      </c>
      <c r="G10" s="2"/>
      <c r="H10" s="2"/>
    </row>
    <row r="11" spans="1:11" ht="18.75" x14ac:dyDescent="0.25">
      <c r="A11" s="8" t="s">
        <v>20</v>
      </c>
      <c r="B11" s="11" t="s">
        <v>238</v>
      </c>
      <c r="C11" s="11" t="s">
        <v>239</v>
      </c>
      <c r="D11" s="11" t="s">
        <v>240</v>
      </c>
      <c r="E11" s="11" t="s">
        <v>241</v>
      </c>
      <c r="F11" s="12" t="s">
        <v>242</v>
      </c>
      <c r="G11" s="2"/>
      <c r="H11" s="2"/>
    </row>
    <row r="12" spans="1:11" x14ac:dyDescent="0.25">
      <c r="A12" s="8" t="s">
        <v>27</v>
      </c>
      <c r="B12" s="11" t="s">
        <v>28</v>
      </c>
      <c r="C12" s="11" t="s">
        <v>28</v>
      </c>
      <c r="D12" s="11" t="s">
        <v>28</v>
      </c>
      <c r="E12" s="11" t="s">
        <v>28</v>
      </c>
      <c r="F12" s="12" t="s">
        <v>28</v>
      </c>
      <c r="G12" s="2"/>
      <c r="H12" s="2"/>
    </row>
    <row r="13" spans="1:11" x14ac:dyDescent="0.25">
      <c r="A13" s="8" t="s">
        <v>29</v>
      </c>
      <c r="B13" s="11" t="s">
        <v>28</v>
      </c>
      <c r="C13" s="11" t="s">
        <v>28</v>
      </c>
      <c r="D13" s="11" t="s">
        <v>28</v>
      </c>
      <c r="E13" s="11" t="s">
        <v>28</v>
      </c>
      <c r="F13" s="12" t="s">
        <v>28</v>
      </c>
      <c r="G13" s="2"/>
      <c r="H13" s="2"/>
    </row>
    <row r="14" spans="1:11" x14ac:dyDescent="0.25">
      <c r="A14" s="8" t="s">
        <v>30</v>
      </c>
      <c r="B14" s="11" t="s">
        <v>32</v>
      </c>
      <c r="C14" s="11" t="s">
        <v>32</v>
      </c>
      <c r="D14" s="11">
        <v>0.08</v>
      </c>
      <c r="E14" s="11" t="s">
        <v>32</v>
      </c>
      <c r="F14" s="12" t="s">
        <v>32</v>
      </c>
      <c r="G14" s="2"/>
      <c r="H14" s="2"/>
    </row>
    <row r="15" spans="1:11" x14ac:dyDescent="0.25">
      <c r="A15" s="8" t="s">
        <v>31</v>
      </c>
      <c r="B15" s="11">
        <v>0.4</v>
      </c>
      <c r="C15" s="11" t="s">
        <v>32</v>
      </c>
      <c r="D15" s="11" t="s">
        <v>32</v>
      </c>
      <c r="E15" s="11" t="s">
        <v>32</v>
      </c>
      <c r="F15" s="12" t="s">
        <v>32</v>
      </c>
      <c r="G15" s="2"/>
      <c r="H15" s="2"/>
    </row>
    <row r="16" spans="1:11" x14ac:dyDescent="0.25">
      <c r="A16" s="8" t="s">
        <v>33</v>
      </c>
      <c r="B16" s="31">
        <v>1050</v>
      </c>
      <c r="C16" s="31">
        <v>254</v>
      </c>
      <c r="D16" s="31">
        <v>2080</v>
      </c>
      <c r="E16" s="31">
        <v>1610</v>
      </c>
      <c r="F16" s="32">
        <v>1090</v>
      </c>
      <c r="G16" s="2"/>
      <c r="H16" s="2"/>
    </row>
    <row r="17" spans="1:8" x14ac:dyDescent="0.25">
      <c r="A17" s="8" t="s">
        <v>34</v>
      </c>
      <c r="B17" s="11">
        <v>98</v>
      </c>
      <c r="C17" s="11">
        <v>21</v>
      </c>
      <c r="D17" s="11">
        <v>2190</v>
      </c>
      <c r="E17" s="11">
        <v>165</v>
      </c>
      <c r="F17" s="12">
        <v>27</v>
      </c>
      <c r="G17" s="2"/>
      <c r="H17" s="2"/>
    </row>
    <row r="18" spans="1:8" x14ac:dyDescent="0.25">
      <c r="A18" s="8" t="s">
        <v>35</v>
      </c>
      <c r="B18" s="11">
        <v>2.2999999999999998</v>
      </c>
      <c r="C18" s="11">
        <v>0.7</v>
      </c>
      <c r="D18" s="11">
        <v>0.6</v>
      </c>
      <c r="E18" s="11">
        <v>1.6</v>
      </c>
      <c r="F18" s="12">
        <v>2.2999999999999998</v>
      </c>
      <c r="G18" s="2"/>
      <c r="H18" s="2"/>
    </row>
    <row r="19" spans="1:8" x14ac:dyDescent="0.25">
      <c r="A19" s="8" t="s">
        <v>36</v>
      </c>
      <c r="B19" s="11" t="s">
        <v>228</v>
      </c>
      <c r="C19" s="11" t="s">
        <v>228</v>
      </c>
      <c r="D19" s="11">
        <v>0.4</v>
      </c>
      <c r="E19" s="11" t="s">
        <v>228</v>
      </c>
      <c r="F19" s="12" t="s">
        <v>228</v>
      </c>
      <c r="G19" s="2"/>
      <c r="H19" s="2"/>
    </row>
    <row r="20" spans="1:8" x14ac:dyDescent="0.25">
      <c r="A20" s="8" t="s">
        <v>37</v>
      </c>
      <c r="B20" s="11">
        <v>15</v>
      </c>
      <c r="C20" s="11">
        <v>14</v>
      </c>
      <c r="D20" s="11">
        <v>3</v>
      </c>
      <c r="E20" s="11">
        <v>6</v>
      </c>
      <c r="F20" s="12">
        <v>5</v>
      </c>
      <c r="G20" s="2"/>
      <c r="H20" s="2"/>
    </row>
    <row r="21" spans="1:8" x14ac:dyDescent="0.25">
      <c r="A21" s="8" t="s">
        <v>38</v>
      </c>
      <c r="B21" s="11">
        <v>6</v>
      </c>
      <c r="C21" s="11">
        <v>7</v>
      </c>
      <c r="D21" s="11">
        <v>7</v>
      </c>
      <c r="E21" s="11">
        <v>5</v>
      </c>
      <c r="F21" s="12">
        <v>4</v>
      </c>
      <c r="G21" s="2"/>
      <c r="H21" s="2"/>
    </row>
    <row r="22" spans="1:8" x14ac:dyDescent="0.25">
      <c r="A22" s="8" t="s">
        <v>39</v>
      </c>
      <c r="B22" s="11">
        <v>19.399999999999999</v>
      </c>
      <c r="C22" s="11">
        <v>23.8</v>
      </c>
      <c r="D22" s="11">
        <v>21.1</v>
      </c>
      <c r="E22" s="11">
        <v>16.899999999999999</v>
      </c>
      <c r="F22" s="12">
        <v>18.600000000000001</v>
      </c>
      <c r="G22" s="2"/>
      <c r="H22" s="2"/>
    </row>
    <row r="23" spans="1:8" x14ac:dyDescent="0.25">
      <c r="A23" s="8" t="s">
        <v>40</v>
      </c>
      <c r="B23" s="11">
        <v>22.6</v>
      </c>
      <c r="C23" s="11">
        <v>25.5</v>
      </c>
      <c r="D23" s="11">
        <v>20.5</v>
      </c>
      <c r="E23" s="11">
        <v>16</v>
      </c>
      <c r="F23" s="12">
        <v>18.899999999999999</v>
      </c>
      <c r="G23" s="2"/>
      <c r="H23" s="2"/>
    </row>
    <row r="24" spans="1:8" x14ac:dyDescent="0.25">
      <c r="A24" s="8" t="s">
        <v>41</v>
      </c>
      <c r="B24" s="11">
        <v>0.98</v>
      </c>
      <c r="C24" s="11">
        <v>0.42199999999999999</v>
      </c>
      <c r="D24" s="11">
        <v>0.64800000000000002</v>
      </c>
      <c r="E24" s="11">
        <v>0.97799999999999998</v>
      </c>
      <c r="F24" s="12">
        <v>0.92100000000000004</v>
      </c>
      <c r="G24" s="2"/>
      <c r="H24" s="2"/>
    </row>
    <row r="25" spans="1:8" x14ac:dyDescent="0.25">
      <c r="A25" s="8" t="s">
        <v>42</v>
      </c>
      <c r="B25" s="11">
        <v>0.5</v>
      </c>
      <c r="C25" s="11">
        <v>0.25</v>
      </c>
      <c r="D25" s="11">
        <v>1.35</v>
      </c>
      <c r="E25" s="11">
        <v>0.38200000000000001</v>
      </c>
      <c r="F25" s="12">
        <v>0.215</v>
      </c>
      <c r="G25" s="2"/>
      <c r="H25" s="2"/>
    </row>
    <row r="26" spans="1:8" x14ac:dyDescent="0.25">
      <c r="A26" s="8" t="s">
        <v>43</v>
      </c>
      <c r="B26" s="11">
        <v>0.76</v>
      </c>
      <c r="C26" s="11">
        <v>0.11</v>
      </c>
      <c r="D26" s="11">
        <v>0.08</v>
      </c>
      <c r="E26" s="11">
        <v>0.3</v>
      </c>
      <c r="F26" s="12">
        <v>0.56000000000000005</v>
      </c>
      <c r="G26" s="2"/>
      <c r="H26" s="2"/>
    </row>
    <row r="27" spans="1:8" x14ac:dyDescent="0.25">
      <c r="A27" s="8" t="s">
        <v>44</v>
      </c>
      <c r="B27" s="11">
        <v>0.2</v>
      </c>
      <c r="C27" s="11" t="s">
        <v>28</v>
      </c>
      <c r="D27" s="11" t="s">
        <v>28</v>
      </c>
      <c r="E27" s="11">
        <v>0.03</v>
      </c>
      <c r="F27" s="12" t="s">
        <v>28</v>
      </c>
      <c r="G27" s="2"/>
      <c r="H27" s="2"/>
    </row>
    <row r="28" spans="1:8" x14ac:dyDescent="0.25">
      <c r="A28" s="8" t="s">
        <v>45</v>
      </c>
      <c r="B28" s="13">
        <v>287000</v>
      </c>
      <c r="C28" s="13">
        <v>241000</v>
      </c>
      <c r="D28" s="13">
        <v>184000</v>
      </c>
      <c r="E28" s="13">
        <v>211000</v>
      </c>
      <c r="F28" s="14">
        <v>160000</v>
      </c>
      <c r="G28" s="2"/>
      <c r="H28" s="2"/>
    </row>
    <row r="29" spans="1:8" x14ac:dyDescent="0.25">
      <c r="A29" s="8" t="s">
        <v>46</v>
      </c>
      <c r="B29" s="13">
        <v>258000</v>
      </c>
      <c r="C29" s="13">
        <v>244000</v>
      </c>
      <c r="D29" s="13">
        <v>226000</v>
      </c>
      <c r="E29" s="13">
        <v>214000</v>
      </c>
      <c r="F29" s="14">
        <v>163000</v>
      </c>
      <c r="G29" s="2"/>
      <c r="H29" s="2"/>
    </row>
    <row r="30" spans="1:8" x14ac:dyDescent="0.25">
      <c r="A30" s="8" t="s">
        <v>47</v>
      </c>
      <c r="B30" s="11">
        <v>23</v>
      </c>
      <c r="C30" s="11">
        <v>27.6</v>
      </c>
      <c r="D30" s="11">
        <v>138</v>
      </c>
      <c r="E30" s="11">
        <v>33.4</v>
      </c>
      <c r="F30" s="12">
        <v>23.7</v>
      </c>
      <c r="G30" s="2"/>
      <c r="H30" s="2"/>
    </row>
    <row r="31" spans="1:8" x14ac:dyDescent="0.25">
      <c r="A31" s="8" t="s">
        <v>48</v>
      </c>
      <c r="B31" s="11">
        <v>17.7</v>
      </c>
      <c r="C31" s="11">
        <v>25.9</v>
      </c>
      <c r="D31" s="11">
        <v>125</v>
      </c>
      <c r="E31" s="11">
        <v>32.4</v>
      </c>
      <c r="F31" s="12">
        <v>20.5</v>
      </c>
      <c r="G31" s="2"/>
      <c r="H31" s="2"/>
    </row>
    <row r="32" spans="1:8" x14ac:dyDescent="0.25">
      <c r="A32" s="8" t="s">
        <v>49</v>
      </c>
      <c r="B32" s="11">
        <v>2.2599999999999998</v>
      </c>
      <c r="C32" s="11">
        <v>2.58</v>
      </c>
      <c r="D32" s="11">
        <v>8.0299999999999994</v>
      </c>
      <c r="E32" s="11">
        <v>5</v>
      </c>
      <c r="F32" s="12">
        <v>3.31</v>
      </c>
      <c r="G32" s="2"/>
      <c r="H32" s="2"/>
    </row>
    <row r="33" spans="1:8" x14ac:dyDescent="0.25">
      <c r="A33" s="8" t="s">
        <v>50</v>
      </c>
      <c r="B33" s="11">
        <v>0.8</v>
      </c>
      <c r="C33" s="11">
        <v>2.14</v>
      </c>
      <c r="D33" s="11">
        <v>6.7</v>
      </c>
      <c r="E33" s="11">
        <v>5.04</v>
      </c>
      <c r="F33" s="12">
        <v>3.22</v>
      </c>
      <c r="G33" s="2"/>
      <c r="H33" s="2"/>
    </row>
    <row r="34" spans="1:8" x14ac:dyDescent="0.25">
      <c r="A34" s="8" t="s">
        <v>51</v>
      </c>
      <c r="B34" s="11">
        <v>0.86</v>
      </c>
      <c r="C34" s="11">
        <v>0.87</v>
      </c>
      <c r="D34" s="11">
        <v>10.9</v>
      </c>
      <c r="E34" s="11">
        <v>0.98</v>
      </c>
      <c r="F34" s="12">
        <v>0.81</v>
      </c>
      <c r="G34" s="2"/>
      <c r="H34" s="2"/>
    </row>
    <row r="35" spans="1:8" x14ac:dyDescent="0.25">
      <c r="A35" s="8" t="s">
        <v>52</v>
      </c>
      <c r="B35" s="11" t="s">
        <v>53</v>
      </c>
      <c r="C35" s="11" t="s">
        <v>53</v>
      </c>
      <c r="D35" s="11" t="s">
        <v>53</v>
      </c>
      <c r="E35" s="11" t="s">
        <v>53</v>
      </c>
      <c r="F35" s="12" t="s">
        <v>53</v>
      </c>
      <c r="G35" s="2"/>
      <c r="H35" s="2"/>
    </row>
    <row r="36" spans="1:8" x14ac:dyDescent="0.25">
      <c r="A36" s="8" t="s">
        <v>54</v>
      </c>
      <c r="B36" s="11">
        <v>0.5</v>
      </c>
      <c r="C36" s="11">
        <v>0.5</v>
      </c>
      <c r="D36" s="11">
        <v>0.6</v>
      </c>
      <c r="E36" s="11">
        <v>0.5</v>
      </c>
      <c r="F36" s="12">
        <v>0.5</v>
      </c>
      <c r="G36" s="2"/>
      <c r="H36" s="2"/>
    </row>
    <row r="37" spans="1:8" x14ac:dyDescent="0.25">
      <c r="A37" s="8" t="s">
        <v>55</v>
      </c>
      <c r="B37" s="11">
        <v>0.56399999999999995</v>
      </c>
      <c r="C37" s="11">
        <v>0.5</v>
      </c>
      <c r="D37" s="11">
        <v>0.7</v>
      </c>
      <c r="E37" s="11">
        <v>0.5</v>
      </c>
      <c r="F37" s="12">
        <v>0.5</v>
      </c>
      <c r="G37" s="2"/>
      <c r="H37" s="2"/>
    </row>
    <row r="38" spans="1:8" x14ac:dyDescent="0.25">
      <c r="A38" s="8" t="s">
        <v>56</v>
      </c>
      <c r="B38" s="11">
        <v>255</v>
      </c>
      <c r="C38" s="11">
        <v>59.2</v>
      </c>
      <c r="D38" s="13">
        <v>1400</v>
      </c>
      <c r="E38" s="11">
        <v>370</v>
      </c>
      <c r="F38" s="12">
        <v>258</v>
      </c>
      <c r="G38" s="2"/>
      <c r="H38" s="2"/>
    </row>
    <row r="39" spans="1:8" x14ac:dyDescent="0.25">
      <c r="A39" s="8" t="s">
        <v>57</v>
      </c>
      <c r="B39" s="11">
        <v>40.9</v>
      </c>
      <c r="C39" s="11">
        <v>14.1</v>
      </c>
      <c r="D39" s="13">
        <v>1183</v>
      </c>
      <c r="E39" s="11">
        <v>32.6</v>
      </c>
      <c r="F39" s="12">
        <v>12.5</v>
      </c>
      <c r="G39" s="2"/>
      <c r="H39" s="2"/>
    </row>
    <row r="40" spans="1:8" x14ac:dyDescent="0.25">
      <c r="A40" s="8" t="s">
        <v>58</v>
      </c>
      <c r="B40" s="13">
        <v>9400</v>
      </c>
      <c r="C40" s="13">
        <v>2620</v>
      </c>
      <c r="D40" s="13">
        <v>3580</v>
      </c>
      <c r="E40" s="13">
        <v>14600</v>
      </c>
      <c r="F40" s="14">
        <v>13000</v>
      </c>
      <c r="G40" s="2"/>
      <c r="H40" s="2"/>
    </row>
    <row r="41" spans="1:8" x14ac:dyDescent="0.25">
      <c r="A41" s="8" t="s">
        <v>59</v>
      </c>
      <c r="B41" s="13">
        <v>1800</v>
      </c>
      <c r="C41" s="13">
        <v>46</v>
      </c>
      <c r="D41" s="13">
        <v>554</v>
      </c>
      <c r="E41" s="13">
        <v>94</v>
      </c>
      <c r="F41" s="14">
        <v>14</v>
      </c>
      <c r="G41" s="2"/>
      <c r="H41" s="2"/>
    </row>
    <row r="42" spans="1:8" x14ac:dyDescent="0.25">
      <c r="A42" s="8" t="s">
        <v>60</v>
      </c>
      <c r="B42" s="11">
        <v>0.7</v>
      </c>
      <c r="C42" s="11">
        <v>0.2</v>
      </c>
      <c r="D42" s="11">
        <v>0.6</v>
      </c>
      <c r="E42" s="11">
        <v>0.7</v>
      </c>
      <c r="F42" s="12">
        <v>1</v>
      </c>
      <c r="G42" s="2"/>
      <c r="H42" s="2"/>
    </row>
    <row r="43" spans="1:8" x14ac:dyDescent="0.25">
      <c r="A43" s="8" t="s">
        <v>61</v>
      </c>
      <c r="B43" s="11" t="s">
        <v>62</v>
      </c>
      <c r="C43" s="11" t="s">
        <v>62</v>
      </c>
      <c r="D43" s="11">
        <v>0.2</v>
      </c>
      <c r="E43" s="11" t="s">
        <v>62</v>
      </c>
      <c r="F43" s="12" t="s">
        <v>62</v>
      </c>
      <c r="G43" s="2"/>
      <c r="H43" s="2"/>
    </row>
    <row r="44" spans="1:8" x14ac:dyDescent="0.25">
      <c r="A44" s="8" t="s">
        <v>63</v>
      </c>
      <c r="B44" s="11">
        <v>0.4</v>
      </c>
      <c r="C44" s="11" t="s">
        <v>62</v>
      </c>
      <c r="D44" s="11">
        <v>0.3</v>
      </c>
      <c r="E44" s="11">
        <v>0.4</v>
      </c>
      <c r="F44" s="12">
        <v>0.5</v>
      </c>
      <c r="G44" s="2"/>
      <c r="H44" s="2"/>
    </row>
    <row r="45" spans="1:8" x14ac:dyDescent="0.25">
      <c r="A45" s="8" t="s">
        <v>64</v>
      </c>
      <c r="B45" s="11" t="s">
        <v>62</v>
      </c>
      <c r="C45" s="11" t="s">
        <v>62</v>
      </c>
      <c r="D45" s="11">
        <v>0.1</v>
      </c>
      <c r="E45" s="11" t="s">
        <v>62</v>
      </c>
      <c r="F45" s="12" t="s">
        <v>62</v>
      </c>
      <c r="G45" s="2"/>
      <c r="H45" s="2"/>
    </row>
    <row r="46" spans="1:8" x14ac:dyDescent="0.25">
      <c r="A46" s="8" t="s">
        <v>65</v>
      </c>
      <c r="B46" s="11" t="s">
        <v>62</v>
      </c>
      <c r="C46" s="11">
        <v>0.3</v>
      </c>
      <c r="D46" s="11">
        <v>0.1</v>
      </c>
      <c r="E46" s="11" t="s">
        <v>62</v>
      </c>
      <c r="F46" s="12" t="s">
        <v>62</v>
      </c>
      <c r="G46" s="2"/>
      <c r="H46" s="2"/>
    </row>
    <row r="47" spans="1:8" x14ac:dyDescent="0.25">
      <c r="A47" s="8" t="s">
        <v>66</v>
      </c>
      <c r="B47" s="11" t="s">
        <v>62</v>
      </c>
      <c r="C47" s="11" t="s">
        <v>62</v>
      </c>
      <c r="D47" s="11" t="s">
        <v>62</v>
      </c>
      <c r="E47" s="11" t="s">
        <v>62</v>
      </c>
      <c r="F47" s="12">
        <v>0.4</v>
      </c>
      <c r="G47" s="2"/>
      <c r="H47" s="2"/>
    </row>
    <row r="48" spans="1:8" x14ac:dyDescent="0.25">
      <c r="A48" s="8" t="s">
        <v>67</v>
      </c>
      <c r="B48" s="11" t="s">
        <v>62</v>
      </c>
      <c r="C48" s="11" t="s">
        <v>28</v>
      </c>
      <c r="D48" s="11" t="s">
        <v>28</v>
      </c>
      <c r="E48" s="11" t="s">
        <v>28</v>
      </c>
      <c r="F48" s="12" t="s">
        <v>28</v>
      </c>
      <c r="G48" s="2"/>
      <c r="H48" s="2"/>
    </row>
    <row r="49" spans="1:8" x14ac:dyDescent="0.25">
      <c r="A49" s="8" t="s">
        <v>68</v>
      </c>
      <c r="B49" s="11" t="s">
        <v>28</v>
      </c>
      <c r="C49" s="11" t="s">
        <v>62</v>
      </c>
      <c r="D49" s="11" t="s">
        <v>62</v>
      </c>
      <c r="E49" s="11" t="s">
        <v>28</v>
      </c>
      <c r="F49" s="12" t="s">
        <v>28</v>
      </c>
      <c r="G49" s="2"/>
      <c r="H49" s="2"/>
    </row>
    <row r="50" spans="1:8" x14ac:dyDescent="0.25">
      <c r="A50" s="8" t="s">
        <v>69</v>
      </c>
      <c r="B50" s="11" t="s">
        <v>62</v>
      </c>
      <c r="C50" s="11" t="s">
        <v>62</v>
      </c>
      <c r="D50" s="11">
        <v>0.3</v>
      </c>
      <c r="E50" s="11">
        <v>0.5</v>
      </c>
      <c r="F50" s="12">
        <v>0.6</v>
      </c>
      <c r="G50" s="2"/>
      <c r="H50" s="2"/>
    </row>
    <row r="51" spans="1:8" x14ac:dyDescent="0.25">
      <c r="A51" s="8" t="s">
        <v>70</v>
      </c>
      <c r="B51" s="11" t="s">
        <v>62</v>
      </c>
      <c r="C51" s="11" t="s">
        <v>62</v>
      </c>
      <c r="D51" s="11" t="s">
        <v>62</v>
      </c>
      <c r="E51" s="11" t="s">
        <v>62</v>
      </c>
      <c r="F51" s="12" t="s">
        <v>62</v>
      </c>
      <c r="G51" s="2"/>
      <c r="H51" s="2"/>
    </row>
    <row r="52" spans="1:8" x14ac:dyDescent="0.25">
      <c r="A52" s="8" t="s">
        <v>71</v>
      </c>
      <c r="B52" s="31">
        <v>1730</v>
      </c>
      <c r="C52" s="31">
        <v>1680</v>
      </c>
      <c r="D52" s="31">
        <v>1170</v>
      </c>
      <c r="E52" s="31">
        <v>1610</v>
      </c>
      <c r="F52" s="32">
        <v>1100</v>
      </c>
      <c r="G52" s="2"/>
      <c r="H52" s="2"/>
    </row>
    <row r="53" spans="1:8" x14ac:dyDescent="0.25">
      <c r="A53" s="8" t="s">
        <v>72</v>
      </c>
      <c r="B53" s="31" t="s">
        <v>243</v>
      </c>
      <c r="C53" s="31">
        <v>1750</v>
      </c>
      <c r="D53" s="31">
        <v>1480</v>
      </c>
      <c r="E53" s="31">
        <v>1640</v>
      </c>
      <c r="F53" s="32">
        <v>1200</v>
      </c>
      <c r="G53" s="2"/>
      <c r="H53" s="2"/>
    </row>
    <row r="54" spans="1:8" x14ac:dyDescent="0.25">
      <c r="A54" s="8" t="s">
        <v>73</v>
      </c>
      <c r="B54" s="11">
        <v>24.4</v>
      </c>
      <c r="C54" s="11">
        <v>22</v>
      </c>
      <c r="D54" s="11">
        <v>13.4</v>
      </c>
      <c r="E54" s="11">
        <v>24.6</v>
      </c>
      <c r="F54" s="12">
        <v>15.6</v>
      </c>
      <c r="G54" s="2"/>
      <c r="H54" s="2"/>
    </row>
    <row r="55" spans="1:8" x14ac:dyDescent="0.25">
      <c r="A55" s="8" t="s">
        <v>74</v>
      </c>
      <c r="B55" s="11">
        <v>22.6</v>
      </c>
      <c r="C55" s="11">
        <v>19.8</v>
      </c>
      <c r="D55" s="11">
        <v>36.1</v>
      </c>
      <c r="E55" s="11">
        <v>18.8</v>
      </c>
      <c r="F55" s="12">
        <v>15.5</v>
      </c>
      <c r="G55" s="2"/>
      <c r="H55" s="2"/>
    </row>
    <row r="56" spans="1:8" x14ac:dyDescent="0.25">
      <c r="A56" s="8" t="s">
        <v>75</v>
      </c>
      <c r="B56" s="13">
        <v>20000</v>
      </c>
      <c r="C56" s="13">
        <v>20200</v>
      </c>
      <c r="D56" s="13">
        <v>19100</v>
      </c>
      <c r="E56" s="13">
        <v>18400</v>
      </c>
      <c r="F56" s="14">
        <v>13400</v>
      </c>
      <c r="G56" s="2"/>
      <c r="H56" s="2"/>
    </row>
    <row r="57" spans="1:8" x14ac:dyDescent="0.25">
      <c r="A57" s="8" t="s">
        <v>76</v>
      </c>
      <c r="B57" s="13">
        <v>18600</v>
      </c>
      <c r="C57" s="13">
        <v>18200</v>
      </c>
      <c r="D57" s="13">
        <v>23700</v>
      </c>
      <c r="E57" s="13">
        <v>18700</v>
      </c>
      <c r="F57" s="14">
        <v>14200</v>
      </c>
      <c r="G57" s="2"/>
      <c r="H57" s="2"/>
    </row>
    <row r="58" spans="1:8" x14ac:dyDescent="0.25">
      <c r="A58" s="8" t="s">
        <v>77</v>
      </c>
      <c r="B58" s="13">
        <v>1920</v>
      </c>
      <c r="C58" s="13">
        <v>1740</v>
      </c>
      <c r="D58" s="13">
        <v>4580</v>
      </c>
      <c r="E58" s="13">
        <v>3420</v>
      </c>
      <c r="F58" s="14">
        <v>2020</v>
      </c>
      <c r="G58" s="2"/>
      <c r="H58" s="2"/>
    </row>
    <row r="59" spans="1:8" x14ac:dyDescent="0.25">
      <c r="A59" s="8" t="s">
        <v>78</v>
      </c>
      <c r="B59" s="13">
        <v>1780</v>
      </c>
      <c r="C59" s="13">
        <v>1820</v>
      </c>
      <c r="D59" s="13">
        <v>4560</v>
      </c>
      <c r="E59" s="13">
        <v>3280</v>
      </c>
      <c r="F59" s="14">
        <v>2160</v>
      </c>
      <c r="G59" s="2"/>
      <c r="H59" s="2"/>
    </row>
    <row r="60" spans="1:8" x14ac:dyDescent="0.25">
      <c r="A60" s="8" t="s">
        <v>79</v>
      </c>
      <c r="B60" s="11">
        <v>17.2</v>
      </c>
      <c r="C60" s="11">
        <v>18.8</v>
      </c>
      <c r="D60" s="11">
        <v>5.75</v>
      </c>
      <c r="E60" s="11">
        <v>24.1</v>
      </c>
      <c r="F60" s="12">
        <v>21.1</v>
      </c>
      <c r="G60" s="2"/>
      <c r="H60" s="2"/>
    </row>
    <row r="61" spans="1:8" x14ac:dyDescent="0.25">
      <c r="A61" s="8" t="s">
        <v>80</v>
      </c>
      <c r="B61" s="11">
        <v>12.4</v>
      </c>
      <c r="C61" s="11">
        <v>17.8</v>
      </c>
      <c r="D61" s="11">
        <v>3.2</v>
      </c>
      <c r="E61" s="11">
        <v>16.100000000000001</v>
      </c>
      <c r="F61" s="12">
        <v>14.5</v>
      </c>
      <c r="G61" s="2"/>
      <c r="H61" s="2"/>
    </row>
    <row r="62" spans="1:8" x14ac:dyDescent="0.25">
      <c r="A62" s="8" t="s">
        <v>83</v>
      </c>
      <c r="B62" s="13">
        <v>11800</v>
      </c>
      <c r="C62" s="13">
        <v>12400</v>
      </c>
      <c r="D62" s="13">
        <v>6390</v>
      </c>
      <c r="E62" s="13">
        <v>7560</v>
      </c>
      <c r="F62" s="14">
        <v>6450</v>
      </c>
      <c r="G62" s="2"/>
      <c r="H62" s="2"/>
    </row>
    <row r="63" spans="1:8" x14ac:dyDescent="0.25">
      <c r="A63" s="8" t="s">
        <v>84</v>
      </c>
      <c r="B63" s="13">
        <v>11400</v>
      </c>
      <c r="C63" s="13">
        <v>9640</v>
      </c>
      <c r="D63" s="13">
        <v>8060</v>
      </c>
      <c r="E63" s="13">
        <v>7700</v>
      </c>
      <c r="F63" s="14">
        <v>6640</v>
      </c>
      <c r="G63" s="2"/>
      <c r="H63" s="2"/>
    </row>
    <row r="64" spans="1:8" x14ac:dyDescent="0.25">
      <c r="A64" s="8" t="s">
        <v>85</v>
      </c>
      <c r="B64" s="11" t="s">
        <v>62</v>
      </c>
      <c r="C64" s="11" t="s">
        <v>62</v>
      </c>
      <c r="D64" s="11" t="s">
        <v>62</v>
      </c>
      <c r="E64" s="11" t="s">
        <v>62</v>
      </c>
      <c r="F64" s="12" t="s">
        <v>62</v>
      </c>
      <c r="G64" s="2"/>
      <c r="H64" s="2"/>
    </row>
    <row r="65" spans="1:8" x14ac:dyDescent="0.25">
      <c r="A65" s="8" t="s">
        <v>86</v>
      </c>
      <c r="B65" s="11" t="s">
        <v>62</v>
      </c>
      <c r="C65" s="11" t="s">
        <v>62</v>
      </c>
      <c r="D65" s="11" t="s">
        <v>62</v>
      </c>
      <c r="E65" s="11" t="s">
        <v>62</v>
      </c>
      <c r="F65" s="12" t="s">
        <v>62</v>
      </c>
      <c r="G65" s="2"/>
      <c r="H65" s="2"/>
    </row>
    <row r="66" spans="1:8" x14ac:dyDescent="0.25">
      <c r="A66" s="8" t="s">
        <v>87</v>
      </c>
      <c r="B66" s="11">
        <v>4.2</v>
      </c>
      <c r="C66" s="11">
        <v>4.8</v>
      </c>
      <c r="D66" s="11">
        <v>85.6</v>
      </c>
      <c r="E66" s="11">
        <v>8.6999999999999993</v>
      </c>
      <c r="F66" s="12">
        <v>5.8</v>
      </c>
      <c r="G66" s="2"/>
      <c r="H66" s="2"/>
    </row>
    <row r="67" spans="1:8" x14ac:dyDescent="0.25">
      <c r="A67" s="8" t="s">
        <v>88</v>
      </c>
      <c r="B67" s="11" t="s">
        <v>244</v>
      </c>
      <c r="C67" s="11">
        <v>4.5999999999999996</v>
      </c>
      <c r="D67" s="11">
        <v>13.6</v>
      </c>
      <c r="E67" s="11">
        <v>8.6</v>
      </c>
      <c r="F67" s="12">
        <v>5.8</v>
      </c>
      <c r="G67" s="2"/>
      <c r="H67" s="2"/>
    </row>
    <row r="68" spans="1:8" x14ac:dyDescent="0.25">
      <c r="A68" s="8" t="s">
        <v>89</v>
      </c>
      <c r="B68" s="11">
        <v>10</v>
      </c>
      <c r="C68" s="11" t="s">
        <v>91</v>
      </c>
      <c r="D68" s="11" t="s">
        <v>91</v>
      </c>
      <c r="E68" s="11">
        <v>12</v>
      </c>
      <c r="F68" s="12">
        <v>4</v>
      </c>
      <c r="G68" s="2"/>
      <c r="H68" s="2"/>
    </row>
    <row r="69" spans="1:8" x14ac:dyDescent="0.25">
      <c r="A69" s="8" t="s">
        <v>90</v>
      </c>
      <c r="B69" s="11" t="s">
        <v>245</v>
      </c>
      <c r="C69" s="11" t="s">
        <v>91</v>
      </c>
      <c r="D69" s="11" t="s">
        <v>91</v>
      </c>
      <c r="E69" s="11">
        <v>3</v>
      </c>
      <c r="F69" s="12" t="s">
        <v>91</v>
      </c>
      <c r="G69" s="2"/>
      <c r="H69" s="2"/>
    </row>
    <row r="70" spans="1:8" x14ac:dyDescent="0.25">
      <c r="A70" s="8" t="s">
        <v>92</v>
      </c>
      <c r="B70" s="11">
        <v>17.7</v>
      </c>
      <c r="C70" s="11">
        <v>2.76</v>
      </c>
      <c r="D70" s="11">
        <v>11.1</v>
      </c>
      <c r="E70" s="11">
        <v>20.7</v>
      </c>
      <c r="F70" s="12">
        <v>24</v>
      </c>
      <c r="G70" s="2"/>
      <c r="H70" s="2"/>
    </row>
    <row r="71" spans="1:8" x14ac:dyDescent="0.25">
      <c r="A71" s="8" t="s">
        <v>93</v>
      </c>
      <c r="B71" s="11">
        <v>5.4</v>
      </c>
      <c r="C71" s="11" t="s">
        <v>94</v>
      </c>
      <c r="D71" s="11">
        <v>0.51</v>
      </c>
      <c r="E71" s="11">
        <v>0.24</v>
      </c>
      <c r="F71" s="12" t="s">
        <v>94</v>
      </c>
      <c r="G71" s="2"/>
      <c r="H71" s="2"/>
    </row>
    <row r="72" spans="1:8" x14ac:dyDescent="0.25">
      <c r="A72" s="8" t="s">
        <v>95</v>
      </c>
      <c r="B72" s="11">
        <v>5.6</v>
      </c>
      <c r="C72" s="11">
        <v>4.7</v>
      </c>
      <c r="D72" s="11">
        <v>10.3</v>
      </c>
      <c r="E72" s="11">
        <v>5.8</v>
      </c>
      <c r="F72" s="12">
        <v>6.7</v>
      </c>
      <c r="G72" s="2"/>
      <c r="H72" s="2"/>
    </row>
    <row r="73" spans="1:8" x14ac:dyDescent="0.25">
      <c r="A73" s="8" t="s">
        <v>96</v>
      </c>
      <c r="B73" s="11">
        <v>4.5999999999999996</v>
      </c>
      <c r="C73" s="11">
        <v>5.4</v>
      </c>
      <c r="D73" s="11">
        <v>5.6</v>
      </c>
      <c r="E73" s="11">
        <v>5.9</v>
      </c>
      <c r="F73" s="12">
        <v>4.5</v>
      </c>
      <c r="G73" s="2"/>
      <c r="H73" s="2"/>
    </row>
    <row r="74" spans="1:8" x14ac:dyDescent="0.25">
      <c r="A74" s="8" t="s">
        <v>97</v>
      </c>
      <c r="B74" s="11" t="s">
        <v>62</v>
      </c>
      <c r="C74" s="11" t="s">
        <v>62</v>
      </c>
      <c r="D74" s="11" t="s">
        <v>62</v>
      </c>
      <c r="E74" s="11" t="s">
        <v>62</v>
      </c>
      <c r="F74" s="12" t="s">
        <v>62</v>
      </c>
      <c r="G74" s="2"/>
      <c r="H74" s="2"/>
    </row>
    <row r="75" spans="1:8" x14ac:dyDescent="0.25">
      <c r="A75" s="8" t="s">
        <v>98</v>
      </c>
      <c r="B75" s="11">
        <v>4.7</v>
      </c>
      <c r="C75" s="11" t="s">
        <v>62</v>
      </c>
      <c r="D75" s="11" t="s">
        <v>62</v>
      </c>
      <c r="E75" s="11" t="s">
        <v>62</v>
      </c>
      <c r="F75" s="12" t="s">
        <v>62</v>
      </c>
      <c r="G75" s="2"/>
      <c r="H75" s="2"/>
    </row>
    <row r="76" spans="1:8" x14ac:dyDescent="0.25">
      <c r="A76" s="8" t="s">
        <v>99</v>
      </c>
      <c r="B76" s="13">
        <v>241000</v>
      </c>
      <c r="C76" s="13">
        <v>199000</v>
      </c>
      <c r="D76" s="13">
        <v>158000</v>
      </c>
      <c r="E76" s="13">
        <v>181000</v>
      </c>
      <c r="F76" s="14">
        <v>143000</v>
      </c>
      <c r="G76" s="2"/>
      <c r="H76" s="2"/>
    </row>
    <row r="77" spans="1:8" x14ac:dyDescent="0.25">
      <c r="A77" s="8" t="s">
        <v>100</v>
      </c>
      <c r="B77" s="13">
        <v>468000</v>
      </c>
      <c r="C77" s="13">
        <v>210000</v>
      </c>
      <c r="D77" s="13">
        <v>221000</v>
      </c>
      <c r="E77" s="13">
        <v>181000</v>
      </c>
      <c r="F77" s="14">
        <v>127000</v>
      </c>
      <c r="G77" s="2"/>
      <c r="H77" s="2"/>
    </row>
    <row r="78" spans="1:8" x14ac:dyDescent="0.25">
      <c r="A78" s="8" t="s">
        <v>101</v>
      </c>
      <c r="B78" s="11" t="s">
        <v>102</v>
      </c>
      <c r="C78" s="11" t="s">
        <v>102</v>
      </c>
      <c r="D78" s="11" t="s">
        <v>102</v>
      </c>
      <c r="E78" s="11" t="s">
        <v>102</v>
      </c>
      <c r="F78" s="12" t="s">
        <v>102</v>
      </c>
      <c r="G78" s="2"/>
      <c r="H78" s="2"/>
    </row>
    <row r="79" spans="1:8" x14ac:dyDescent="0.25">
      <c r="A79" s="8" t="s">
        <v>103</v>
      </c>
      <c r="B79" s="11" t="s">
        <v>102</v>
      </c>
      <c r="C79" s="11" t="s">
        <v>102</v>
      </c>
      <c r="D79" s="11" t="s">
        <v>102</v>
      </c>
      <c r="E79" s="11" t="s">
        <v>102</v>
      </c>
      <c r="F79" s="12" t="s">
        <v>102</v>
      </c>
      <c r="G79" s="2"/>
      <c r="H79" s="2"/>
    </row>
    <row r="80" spans="1:8" x14ac:dyDescent="0.25">
      <c r="A80" s="8" t="s">
        <v>104</v>
      </c>
      <c r="B80" s="11">
        <v>0.26</v>
      </c>
      <c r="C80" s="11" t="s">
        <v>81</v>
      </c>
      <c r="D80" s="11">
        <v>0.41</v>
      </c>
      <c r="E80" s="11">
        <v>0.13</v>
      </c>
      <c r="F80" s="12">
        <v>0.14000000000000001</v>
      </c>
      <c r="G80" s="2"/>
      <c r="H80" s="2"/>
    </row>
    <row r="81" spans="1:8" x14ac:dyDescent="0.25">
      <c r="A81" s="8" t="s">
        <v>105</v>
      </c>
      <c r="B81" s="11" t="s">
        <v>81</v>
      </c>
      <c r="C81" s="11">
        <v>0.13</v>
      </c>
      <c r="D81" s="11">
        <v>0.41</v>
      </c>
      <c r="E81" s="11">
        <v>0.11</v>
      </c>
      <c r="F81" s="12">
        <v>0.06</v>
      </c>
      <c r="G81" s="2"/>
      <c r="H81" s="2"/>
    </row>
    <row r="82" spans="1:8" x14ac:dyDescent="0.25">
      <c r="A82" s="8" t="s">
        <v>106</v>
      </c>
      <c r="B82" s="13">
        <v>8720</v>
      </c>
      <c r="C82" s="13">
        <v>7220</v>
      </c>
      <c r="D82" s="13">
        <v>6290</v>
      </c>
      <c r="E82" s="13">
        <v>9210</v>
      </c>
      <c r="F82" s="14">
        <v>6800</v>
      </c>
      <c r="G82" s="2"/>
      <c r="H82" s="2"/>
    </row>
    <row r="83" spans="1:8" x14ac:dyDescent="0.25">
      <c r="A83" s="8" t="s">
        <v>107</v>
      </c>
      <c r="B83" s="13">
        <v>2600</v>
      </c>
      <c r="C83" s="13">
        <v>7310</v>
      </c>
      <c r="D83" s="13">
        <v>7417</v>
      </c>
      <c r="E83" s="13">
        <v>8480</v>
      </c>
      <c r="F83" s="14">
        <v>6030</v>
      </c>
      <c r="G83" s="2"/>
      <c r="H83" s="2"/>
    </row>
    <row r="84" spans="1:8" x14ac:dyDescent="0.25">
      <c r="A84" s="8" t="s">
        <v>108</v>
      </c>
      <c r="B84" s="11">
        <v>0.09</v>
      </c>
      <c r="C84" s="11">
        <v>0.08</v>
      </c>
      <c r="D84" s="11">
        <v>1.87</v>
      </c>
      <c r="E84" s="11" t="s">
        <v>109</v>
      </c>
      <c r="F84" s="12">
        <v>0.2</v>
      </c>
      <c r="G84" s="2"/>
      <c r="H84" s="2"/>
    </row>
    <row r="85" spans="1:8" x14ac:dyDescent="0.25">
      <c r="A85" s="8" t="s">
        <v>110</v>
      </c>
      <c r="B85" s="11" t="s">
        <v>109</v>
      </c>
      <c r="C85" s="11" t="s">
        <v>109</v>
      </c>
      <c r="D85" s="11" t="s">
        <v>109</v>
      </c>
      <c r="E85" s="11" t="s">
        <v>109</v>
      </c>
      <c r="F85" s="12" t="s">
        <v>109</v>
      </c>
      <c r="G85" s="2"/>
      <c r="H85" s="2"/>
    </row>
    <row r="86" spans="1:8" x14ac:dyDescent="0.25">
      <c r="A86" s="8" t="s">
        <v>111</v>
      </c>
      <c r="B86" s="31">
        <v>4490</v>
      </c>
      <c r="C86" s="31">
        <v>3748</v>
      </c>
      <c r="D86" s="31">
        <v>3100</v>
      </c>
      <c r="E86" s="31">
        <v>2920</v>
      </c>
      <c r="F86" s="32">
        <v>2880</v>
      </c>
      <c r="G86" s="2"/>
      <c r="H86" s="2"/>
    </row>
    <row r="87" spans="1:8" x14ac:dyDescent="0.25">
      <c r="A87" s="8" t="s">
        <v>112</v>
      </c>
      <c r="B87" s="31">
        <v>3756</v>
      </c>
      <c r="C87" s="31">
        <v>4040</v>
      </c>
      <c r="D87" s="31">
        <v>3070</v>
      </c>
      <c r="E87" s="31">
        <v>2860</v>
      </c>
      <c r="F87" s="32">
        <v>2870</v>
      </c>
      <c r="G87" s="2"/>
      <c r="H87" s="2"/>
    </row>
    <row r="88" spans="1:8" x14ac:dyDescent="0.25">
      <c r="A88" s="8" t="s">
        <v>113</v>
      </c>
      <c r="B88" s="11" t="s">
        <v>62</v>
      </c>
      <c r="C88" s="11" t="s">
        <v>62</v>
      </c>
      <c r="D88" s="11" t="s">
        <v>62</v>
      </c>
      <c r="E88" s="11" t="s">
        <v>62</v>
      </c>
      <c r="F88" s="12" t="s">
        <v>62</v>
      </c>
      <c r="G88" s="2"/>
      <c r="H88" s="2"/>
    </row>
    <row r="89" spans="1:8" x14ac:dyDescent="0.25">
      <c r="A89" s="8" t="s">
        <v>114</v>
      </c>
      <c r="B89" s="11">
        <v>0.2</v>
      </c>
      <c r="C89" s="11" t="s">
        <v>62</v>
      </c>
      <c r="D89" s="11" t="s">
        <v>62</v>
      </c>
      <c r="E89" s="11" t="s">
        <v>62</v>
      </c>
      <c r="F89" s="12" t="s">
        <v>62</v>
      </c>
      <c r="G89" s="2"/>
      <c r="H89" s="2"/>
    </row>
    <row r="90" spans="1:8" x14ac:dyDescent="0.25">
      <c r="A90" s="8" t="s">
        <v>115</v>
      </c>
      <c r="B90" s="11">
        <v>0.4</v>
      </c>
      <c r="C90" s="11">
        <v>0.5</v>
      </c>
      <c r="D90" s="11">
        <v>0.1</v>
      </c>
      <c r="E90" s="11" t="s">
        <v>62</v>
      </c>
      <c r="F90" s="12">
        <v>0.4</v>
      </c>
      <c r="G90" s="2"/>
      <c r="H90" s="2"/>
    </row>
    <row r="91" spans="1:8" x14ac:dyDescent="0.25">
      <c r="A91" s="8" t="s">
        <v>116</v>
      </c>
      <c r="B91" s="11" t="s">
        <v>62</v>
      </c>
      <c r="C91" s="11" t="s">
        <v>62</v>
      </c>
      <c r="D91" s="11" t="s">
        <v>62</v>
      </c>
      <c r="E91" s="11" t="s">
        <v>62</v>
      </c>
      <c r="F91" s="12" t="s">
        <v>62</v>
      </c>
      <c r="G91" s="2"/>
      <c r="H91" s="2"/>
    </row>
    <row r="92" spans="1:8" x14ac:dyDescent="0.25">
      <c r="A92" s="8" t="s">
        <v>117</v>
      </c>
      <c r="B92" s="11">
        <v>0.4</v>
      </c>
      <c r="C92" s="11">
        <v>1.1000000000000001</v>
      </c>
      <c r="D92" s="11">
        <v>0.3</v>
      </c>
      <c r="E92" s="11">
        <v>0.5</v>
      </c>
      <c r="F92" s="12">
        <v>0.3</v>
      </c>
      <c r="G92" s="2"/>
      <c r="H92" s="2"/>
    </row>
    <row r="93" spans="1:8" x14ac:dyDescent="0.25">
      <c r="A93" s="8" t="s">
        <v>118</v>
      </c>
      <c r="B93" s="11" t="s">
        <v>62</v>
      </c>
      <c r="C93" s="11" t="s">
        <v>62</v>
      </c>
      <c r="D93" s="11" t="s">
        <v>62</v>
      </c>
      <c r="E93" s="11" t="s">
        <v>62</v>
      </c>
      <c r="F93" s="12" t="s">
        <v>62</v>
      </c>
      <c r="G93" s="2"/>
      <c r="H93" s="2"/>
    </row>
    <row r="94" spans="1:8" x14ac:dyDescent="0.25">
      <c r="A94" s="8" t="s">
        <v>119</v>
      </c>
      <c r="B94" s="11">
        <v>0.39</v>
      </c>
      <c r="C94" s="11">
        <v>0.46</v>
      </c>
      <c r="D94" s="11">
        <v>0.25</v>
      </c>
      <c r="E94" s="11">
        <v>0.2</v>
      </c>
      <c r="F94" s="12">
        <v>0.3</v>
      </c>
      <c r="G94" s="2"/>
      <c r="H94" s="2"/>
    </row>
    <row r="95" spans="1:8" x14ac:dyDescent="0.25">
      <c r="A95" s="8" t="s">
        <v>120</v>
      </c>
      <c r="B95" s="11">
        <v>1.1000000000000001</v>
      </c>
      <c r="C95" s="11">
        <v>0.13</v>
      </c>
      <c r="D95" s="11">
        <v>7.0000000000000007E-2</v>
      </c>
      <c r="E95" s="11" t="s">
        <v>121</v>
      </c>
      <c r="F95" s="12" t="s">
        <v>121</v>
      </c>
      <c r="G95" s="2"/>
      <c r="H95" s="2"/>
    </row>
    <row r="96" spans="1:8" x14ac:dyDescent="0.25">
      <c r="A96" s="8" t="s">
        <v>122</v>
      </c>
      <c r="B96" s="11">
        <v>5.0999999999999997E-2</v>
      </c>
      <c r="C96" s="11">
        <v>8.6999999999999994E-2</v>
      </c>
      <c r="D96" s="11">
        <v>0.114</v>
      </c>
      <c r="E96" s="11">
        <v>8.8999999999999996E-2</v>
      </c>
      <c r="F96" s="12">
        <v>8.3000000000000004E-2</v>
      </c>
      <c r="G96" s="2"/>
      <c r="H96" s="2"/>
    </row>
    <row r="97" spans="1:8" x14ac:dyDescent="0.25">
      <c r="A97" s="8" t="s">
        <v>123</v>
      </c>
      <c r="B97" s="11" t="s">
        <v>246</v>
      </c>
      <c r="C97" s="11">
        <v>5.6000000000000001E-2</v>
      </c>
      <c r="D97" s="11">
        <v>0.105</v>
      </c>
      <c r="E97" s="11">
        <v>9.6000000000000002E-2</v>
      </c>
      <c r="F97" s="12">
        <v>8.3000000000000004E-2</v>
      </c>
      <c r="G97" s="2"/>
      <c r="H97" s="2"/>
    </row>
    <row r="98" spans="1:8" x14ac:dyDescent="0.25">
      <c r="A98" s="8" t="s">
        <v>124</v>
      </c>
      <c r="B98" s="11">
        <v>4.8</v>
      </c>
      <c r="C98" s="11">
        <v>4.13</v>
      </c>
      <c r="D98" s="11">
        <v>3.49</v>
      </c>
      <c r="E98" s="11">
        <v>5.62</v>
      </c>
      <c r="F98" s="12">
        <v>5.94</v>
      </c>
      <c r="G98" s="2"/>
      <c r="H98" s="2"/>
    </row>
    <row r="99" spans="1:8" x14ac:dyDescent="0.25">
      <c r="A99" s="8" t="s">
        <v>125</v>
      </c>
      <c r="B99" s="11">
        <v>2.2999999999999998</v>
      </c>
      <c r="C99" s="11">
        <v>3.58</v>
      </c>
      <c r="D99" s="11">
        <v>1.47</v>
      </c>
      <c r="E99" s="11">
        <v>2.0699999999999998</v>
      </c>
      <c r="F99" s="12">
        <v>2.64</v>
      </c>
      <c r="G99" s="2"/>
      <c r="H99" s="2"/>
    </row>
    <row r="100" spans="1:8" x14ac:dyDescent="0.25">
      <c r="A100" s="8" t="s">
        <v>126</v>
      </c>
      <c r="B100" s="11">
        <v>0.34</v>
      </c>
      <c r="C100" s="11">
        <v>0.16</v>
      </c>
      <c r="D100" s="11">
        <v>0.06</v>
      </c>
      <c r="E100" s="11">
        <v>0.23</v>
      </c>
      <c r="F100" s="12">
        <v>0.34</v>
      </c>
      <c r="G100" s="2"/>
      <c r="H100" s="2"/>
    </row>
    <row r="101" spans="1:8" x14ac:dyDescent="0.25">
      <c r="A101" s="8" t="s">
        <v>127</v>
      </c>
      <c r="B101" s="11" t="s">
        <v>28</v>
      </c>
      <c r="C101" s="11" t="s">
        <v>28</v>
      </c>
      <c r="D101" s="11" t="s">
        <v>28</v>
      </c>
      <c r="E101" s="11">
        <v>0.03</v>
      </c>
      <c r="F101" s="12" t="s">
        <v>28</v>
      </c>
      <c r="G101" s="2"/>
      <c r="H101" s="2"/>
    </row>
    <row r="102" spans="1:8" x14ac:dyDescent="0.25">
      <c r="A102" s="8" t="s">
        <v>128</v>
      </c>
      <c r="B102" s="11">
        <v>1.32</v>
      </c>
      <c r="C102" s="11">
        <v>0.27</v>
      </c>
      <c r="D102" s="11">
        <v>0.12</v>
      </c>
      <c r="E102" s="11">
        <v>0.8</v>
      </c>
      <c r="F102" s="12">
        <v>1.25</v>
      </c>
      <c r="G102" s="2"/>
      <c r="H102" s="2"/>
    </row>
    <row r="103" spans="1:8" x14ac:dyDescent="0.25">
      <c r="A103" s="8" t="s">
        <v>130</v>
      </c>
      <c r="B103" s="11" t="s">
        <v>129</v>
      </c>
      <c r="C103" s="11">
        <v>7.0000000000000007E-2</v>
      </c>
      <c r="D103" s="11" t="s">
        <v>129</v>
      </c>
      <c r="E103" s="11" t="s">
        <v>129</v>
      </c>
      <c r="F103" s="12">
        <v>0.05</v>
      </c>
      <c r="G103" s="2"/>
      <c r="H103" s="2"/>
    </row>
    <row r="104" spans="1:8" x14ac:dyDescent="0.25">
      <c r="A104" s="8" t="s">
        <v>131</v>
      </c>
      <c r="B104" s="13">
        <v>4330</v>
      </c>
      <c r="C104" s="13">
        <v>5120</v>
      </c>
      <c r="D104" s="13">
        <v>19700</v>
      </c>
      <c r="E104" s="13">
        <v>6110</v>
      </c>
      <c r="F104" s="14">
        <v>3930</v>
      </c>
      <c r="G104" s="2"/>
      <c r="H104" s="2"/>
    </row>
    <row r="105" spans="1:8" x14ac:dyDescent="0.25">
      <c r="A105" s="8" t="s">
        <v>132</v>
      </c>
      <c r="B105" s="13">
        <v>3680</v>
      </c>
      <c r="C105" s="13">
        <v>4940</v>
      </c>
      <c r="D105" s="13">
        <v>20300</v>
      </c>
      <c r="E105" s="13">
        <v>5860</v>
      </c>
      <c r="F105" s="14">
        <v>3770</v>
      </c>
      <c r="G105" s="2"/>
      <c r="H105" s="2"/>
    </row>
    <row r="106" spans="1:8" x14ac:dyDescent="0.25">
      <c r="A106" s="8" t="s">
        <v>133</v>
      </c>
      <c r="B106" s="11" t="s">
        <v>134</v>
      </c>
      <c r="C106" s="11" t="s">
        <v>134</v>
      </c>
      <c r="D106" s="11" t="s">
        <v>134</v>
      </c>
      <c r="E106" s="11" t="s">
        <v>134</v>
      </c>
      <c r="F106" s="12" t="s">
        <v>134</v>
      </c>
      <c r="G106" s="2"/>
      <c r="H106" s="2"/>
    </row>
    <row r="107" spans="1:8" x14ac:dyDescent="0.25">
      <c r="A107" s="8" t="s">
        <v>135</v>
      </c>
      <c r="B107" s="11" t="s">
        <v>134</v>
      </c>
      <c r="C107" s="11" t="s">
        <v>134</v>
      </c>
      <c r="D107" s="11" t="s">
        <v>134</v>
      </c>
      <c r="E107" s="11" t="s">
        <v>134</v>
      </c>
      <c r="F107" s="12" t="s">
        <v>134</v>
      </c>
      <c r="G107" s="2"/>
      <c r="H107" s="2"/>
    </row>
    <row r="108" spans="1:8" x14ac:dyDescent="0.25">
      <c r="A108" s="8" t="s">
        <v>136</v>
      </c>
      <c r="B108" s="11" t="s">
        <v>247</v>
      </c>
      <c r="C108" s="11" t="s">
        <v>137</v>
      </c>
      <c r="D108" s="11" t="s">
        <v>137</v>
      </c>
      <c r="E108" s="11" t="s">
        <v>137</v>
      </c>
      <c r="F108" s="12" t="s">
        <v>137</v>
      </c>
      <c r="G108" s="2"/>
      <c r="H108" s="2"/>
    </row>
    <row r="109" spans="1:8" x14ac:dyDescent="0.25">
      <c r="A109" s="8" t="s">
        <v>138</v>
      </c>
      <c r="B109" s="11">
        <v>1.69</v>
      </c>
      <c r="C109" s="11" t="s">
        <v>139</v>
      </c>
      <c r="D109" s="11">
        <v>2.54</v>
      </c>
      <c r="E109" s="11">
        <v>2.75</v>
      </c>
      <c r="F109" s="12" t="s">
        <v>139</v>
      </c>
      <c r="G109" s="2"/>
      <c r="H109" s="2"/>
    </row>
    <row r="110" spans="1:8" ht="18.75" x14ac:dyDescent="0.25">
      <c r="A110" s="8" t="s">
        <v>140</v>
      </c>
      <c r="B110" s="11" t="s">
        <v>62</v>
      </c>
      <c r="C110" s="11" t="s">
        <v>141</v>
      </c>
      <c r="D110" s="11">
        <v>0.17</v>
      </c>
      <c r="E110" s="11" t="s">
        <v>141</v>
      </c>
      <c r="F110" s="12" t="s">
        <v>141</v>
      </c>
      <c r="G110" s="2"/>
      <c r="H110" s="2"/>
    </row>
    <row r="111" spans="1:8" ht="18.75" x14ac:dyDescent="0.25">
      <c r="A111" s="8" t="s">
        <v>142</v>
      </c>
      <c r="B111" s="13">
        <v>614</v>
      </c>
      <c r="C111" s="13">
        <v>658</v>
      </c>
      <c r="D111" s="13">
        <v>685</v>
      </c>
      <c r="E111" s="13">
        <v>550</v>
      </c>
      <c r="F111" s="14">
        <v>535</v>
      </c>
      <c r="G111" s="2"/>
      <c r="H111" s="2"/>
    </row>
    <row r="112" spans="1:8" x14ac:dyDescent="0.25">
      <c r="A112" s="19" t="s">
        <v>143</v>
      </c>
      <c r="B112" s="20"/>
      <c r="C112" s="20"/>
      <c r="D112" s="20"/>
      <c r="E112" s="20"/>
      <c r="F112" s="21"/>
      <c r="G112" s="2"/>
      <c r="H112" s="2"/>
    </row>
    <row r="113" spans="1:8" x14ac:dyDescent="0.25">
      <c r="A113" s="8" t="s">
        <v>144</v>
      </c>
      <c r="B113" s="11">
        <v>0.2</v>
      </c>
      <c r="C113" s="11">
        <v>0.3</v>
      </c>
      <c r="D113" s="11">
        <v>0.4</v>
      </c>
      <c r="E113" s="11">
        <v>1.4</v>
      </c>
      <c r="F113" s="12">
        <v>0.4</v>
      </c>
      <c r="G113" s="2"/>
      <c r="H113" s="2"/>
    </row>
    <row r="114" spans="1:8" x14ac:dyDescent="0.25">
      <c r="A114" s="8" t="s">
        <v>145</v>
      </c>
      <c r="B114" s="11">
        <v>1.2999999999999999E-2</v>
      </c>
      <c r="C114" s="11">
        <v>0.2</v>
      </c>
      <c r="D114" s="11">
        <v>0.2</v>
      </c>
      <c r="E114" s="11">
        <v>1.2</v>
      </c>
      <c r="F114" s="12">
        <v>0.2</v>
      </c>
      <c r="G114" s="2"/>
      <c r="H114" s="2"/>
    </row>
    <row r="115" spans="1:8" x14ac:dyDescent="0.25">
      <c r="A115" s="8" t="s">
        <v>146</v>
      </c>
      <c r="B115" s="11">
        <v>2.2200000000000002</v>
      </c>
      <c r="C115" s="11">
        <v>0.85</v>
      </c>
      <c r="D115" s="11">
        <v>5.6</v>
      </c>
      <c r="E115" s="11">
        <v>3.68</v>
      </c>
      <c r="F115" s="12">
        <v>3.23</v>
      </c>
      <c r="G115" s="2"/>
      <c r="H115" s="2"/>
    </row>
    <row r="116" spans="1:8" x14ac:dyDescent="0.25">
      <c r="A116" s="8" t="s">
        <v>147</v>
      </c>
      <c r="B116" s="11">
        <v>0.3</v>
      </c>
      <c r="C116" s="11">
        <v>0.15</v>
      </c>
      <c r="D116" s="11">
        <v>3.99</v>
      </c>
      <c r="E116" s="11">
        <v>0.21</v>
      </c>
      <c r="F116" s="12">
        <v>0.08</v>
      </c>
      <c r="G116" s="2"/>
      <c r="H116" s="2"/>
    </row>
    <row r="117" spans="1:8" x14ac:dyDescent="0.25">
      <c r="A117" s="8" t="s">
        <v>148</v>
      </c>
      <c r="B117" s="11">
        <v>2</v>
      </c>
      <c r="C117" s="11">
        <v>0.8</v>
      </c>
      <c r="D117" s="11">
        <v>6.2</v>
      </c>
      <c r="E117" s="11">
        <v>3.3</v>
      </c>
      <c r="F117" s="12">
        <v>2.4</v>
      </c>
      <c r="G117" s="2"/>
      <c r="H117" s="2"/>
    </row>
    <row r="118" spans="1:8" x14ac:dyDescent="0.25">
      <c r="A118" s="8" t="s">
        <v>149</v>
      </c>
      <c r="B118" s="11">
        <v>0.2</v>
      </c>
      <c r="C118" s="11">
        <v>0.1</v>
      </c>
      <c r="D118" s="11">
        <v>4.9000000000000004</v>
      </c>
      <c r="E118" s="11">
        <v>0.1</v>
      </c>
      <c r="F118" s="12" t="s">
        <v>62</v>
      </c>
      <c r="G118" s="2"/>
      <c r="H118" s="2"/>
    </row>
    <row r="119" spans="1:8" x14ac:dyDescent="0.25">
      <c r="A119" s="8" t="s">
        <v>150</v>
      </c>
      <c r="B119" s="11">
        <v>4.5999999999999996</v>
      </c>
      <c r="C119" s="11">
        <v>1.28</v>
      </c>
      <c r="D119" s="11">
        <v>14.9</v>
      </c>
      <c r="E119" s="11">
        <v>10.5</v>
      </c>
      <c r="F119" s="12">
        <v>5.42</v>
      </c>
      <c r="G119" s="2"/>
      <c r="H119" s="2"/>
    </row>
    <row r="120" spans="1:8" x14ac:dyDescent="0.25">
      <c r="A120" s="8" t="s">
        <v>151</v>
      </c>
      <c r="B120" s="11">
        <v>0.22</v>
      </c>
      <c r="C120" s="11">
        <v>0.18</v>
      </c>
      <c r="D120" s="11">
        <v>7.08</v>
      </c>
      <c r="E120" s="11">
        <v>0.27</v>
      </c>
      <c r="F120" s="12">
        <v>0.08</v>
      </c>
      <c r="G120" s="2"/>
      <c r="H120" s="2"/>
    </row>
    <row r="121" spans="1:8" x14ac:dyDescent="0.25">
      <c r="A121" s="8" t="s">
        <v>152</v>
      </c>
      <c r="B121" s="11">
        <v>0.6</v>
      </c>
      <c r="C121" s="11">
        <v>0.2</v>
      </c>
      <c r="D121" s="11">
        <v>1.2</v>
      </c>
      <c r="E121" s="11">
        <v>0.9</v>
      </c>
      <c r="F121" s="12">
        <v>0.7</v>
      </c>
      <c r="G121" s="2"/>
      <c r="H121" s="2"/>
    </row>
    <row r="122" spans="1:8" x14ac:dyDescent="0.25">
      <c r="A122" s="8" t="s">
        <v>153</v>
      </c>
      <c r="B122" s="11" t="s">
        <v>62</v>
      </c>
      <c r="C122" s="11" t="s">
        <v>62</v>
      </c>
      <c r="D122" s="11">
        <v>0.7</v>
      </c>
      <c r="E122" s="11" t="s">
        <v>62</v>
      </c>
      <c r="F122" s="12" t="s">
        <v>62</v>
      </c>
      <c r="G122" s="2"/>
      <c r="H122" s="2"/>
    </row>
    <row r="123" spans="1:8" x14ac:dyDescent="0.25">
      <c r="A123" s="8" t="s">
        <v>154</v>
      </c>
      <c r="B123" s="11">
        <v>2.2999999999999998</v>
      </c>
      <c r="C123" s="11">
        <v>0.6</v>
      </c>
      <c r="D123" s="11">
        <v>4.5</v>
      </c>
      <c r="E123" s="11">
        <v>3.5</v>
      </c>
      <c r="F123" s="12">
        <v>2.7</v>
      </c>
      <c r="G123" s="2"/>
      <c r="H123" s="2"/>
    </row>
    <row r="124" spans="1:8" x14ac:dyDescent="0.25">
      <c r="A124" s="8" t="s">
        <v>155</v>
      </c>
      <c r="B124" s="11" t="s">
        <v>62</v>
      </c>
      <c r="C124" s="11" t="s">
        <v>62</v>
      </c>
      <c r="D124" s="11">
        <v>2.4</v>
      </c>
      <c r="E124" s="11" t="s">
        <v>62</v>
      </c>
      <c r="F124" s="12" t="s">
        <v>62</v>
      </c>
      <c r="G124" s="2"/>
      <c r="H124" s="2"/>
    </row>
    <row r="125" spans="1:8" x14ac:dyDescent="0.25">
      <c r="A125" s="8" t="s">
        <v>156</v>
      </c>
      <c r="B125" s="11">
        <v>0.5</v>
      </c>
      <c r="C125" s="11">
        <v>0.1</v>
      </c>
      <c r="D125" s="11">
        <v>0.9</v>
      </c>
      <c r="E125" s="11">
        <v>0.7</v>
      </c>
      <c r="F125" s="12">
        <v>0.6</v>
      </c>
      <c r="G125" s="2"/>
      <c r="H125" s="2"/>
    </row>
    <row r="126" spans="1:8" x14ac:dyDescent="0.25">
      <c r="A126" s="8" t="s">
        <v>157</v>
      </c>
      <c r="B126" s="11" t="s">
        <v>62</v>
      </c>
      <c r="C126" s="11" t="s">
        <v>62</v>
      </c>
      <c r="D126" s="11">
        <v>0.4</v>
      </c>
      <c r="E126" s="11" t="s">
        <v>62</v>
      </c>
      <c r="F126" s="12" t="s">
        <v>62</v>
      </c>
      <c r="G126" s="2"/>
      <c r="H126" s="2"/>
    </row>
    <row r="127" spans="1:8" x14ac:dyDescent="0.25">
      <c r="A127" s="8" t="s">
        <v>158</v>
      </c>
      <c r="B127" s="11">
        <v>0.1</v>
      </c>
      <c r="C127" s="11" t="s">
        <v>62</v>
      </c>
      <c r="D127" s="11">
        <v>0.2</v>
      </c>
      <c r="E127" s="11">
        <v>0.2</v>
      </c>
      <c r="F127" s="12">
        <v>0.1</v>
      </c>
      <c r="G127" s="2"/>
      <c r="H127" s="2"/>
    </row>
    <row r="128" spans="1:8" x14ac:dyDescent="0.25">
      <c r="A128" s="8" t="s">
        <v>159</v>
      </c>
      <c r="B128" s="11" t="s">
        <v>62</v>
      </c>
      <c r="C128" s="11" t="s">
        <v>62</v>
      </c>
      <c r="D128" s="11" t="s">
        <v>62</v>
      </c>
      <c r="E128" s="11" t="s">
        <v>62</v>
      </c>
      <c r="F128" s="12" t="s">
        <v>62</v>
      </c>
      <c r="G128" s="2"/>
      <c r="H128" s="2"/>
    </row>
    <row r="129" spans="1:8" x14ac:dyDescent="0.25">
      <c r="A129" s="8" t="s">
        <v>160</v>
      </c>
      <c r="B129" s="11">
        <v>0.56999999999999995</v>
      </c>
      <c r="C129" s="11">
        <v>0.15</v>
      </c>
      <c r="D129" s="11">
        <v>1.1599999999999999</v>
      </c>
      <c r="E129" s="11">
        <v>0.78</v>
      </c>
      <c r="F129" s="12">
        <v>0.68</v>
      </c>
      <c r="G129" s="2"/>
      <c r="H129" s="2"/>
    </row>
    <row r="130" spans="1:8" x14ac:dyDescent="0.25">
      <c r="A130" s="8" t="s">
        <v>161</v>
      </c>
      <c r="B130" s="11">
        <v>0.02</v>
      </c>
      <c r="C130" s="11">
        <v>0.01</v>
      </c>
      <c r="D130" s="11">
        <v>0.59</v>
      </c>
      <c r="E130" s="11">
        <v>0.02</v>
      </c>
      <c r="F130" s="12">
        <v>0.01</v>
      </c>
      <c r="G130" s="2"/>
      <c r="H130" s="2"/>
    </row>
    <row r="131" spans="1:8" x14ac:dyDescent="0.25">
      <c r="A131" s="8" t="s">
        <v>162</v>
      </c>
      <c r="B131" s="11" t="s">
        <v>62</v>
      </c>
      <c r="C131" s="11" t="s">
        <v>62</v>
      </c>
      <c r="D131" s="11">
        <v>0.2</v>
      </c>
      <c r="E131" s="11">
        <v>0.1</v>
      </c>
      <c r="F131" s="12">
        <v>0.1</v>
      </c>
      <c r="G131" s="2"/>
      <c r="H131" s="2"/>
    </row>
    <row r="132" spans="1:8" x14ac:dyDescent="0.25">
      <c r="A132" s="8" t="s">
        <v>163</v>
      </c>
      <c r="B132" s="11" t="s">
        <v>62</v>
      </c>
      <c r="C132" s="11" t="s">
        <v>62</v>
      </c>
      <c r="D132" s="11" t="s">
        <v>62</v>
      </c>
      <c r="E132" s="11" t="s">
        <v>62</v>
      </c>
      <c r="F132" s="12" t="s">
        <v>62</v>
      </c>
      <c r="G132" s="2"/>
      <c r="H132" s="2"/>
    </row>
    <row r="133" spans="1:8" x14ac:dyDescent="0.25">
      <c r="A133" s="8" t="s">
        <v>164</v>
      </c>
      <c r="B133" s="11">
        <v>0.5</v>
      </c>
      <c r="C133" s="11">
        <v>0.1</v>
      </c>
      <c r="D133" s="11">
        <v>0.8</v>
      </c>
      <c r="E133" s="11">
        <v>0.6</v>
      </c>
      <c r="F133" s="12">
        <v>0.5</v>
      </c>
      <c r="G133" s="2"/>
      <c r="H133" s="2"/>
    </row>
    <row r="134" spans="1:8" x14ac:dyDescent="0.25">
      <c r="A134" s="8" t="s">
        <v>165</v>
      </c>
      <c r="B134" s="11" t="s">
        <v>62</v>
      </c>
      <c r="C134" s="11" t="s">
        <v>62</v>
      </c>
      <c r="D134" s="11">
        <v>0.4</v>
      </c>
      <c r="E134" s="11" t="s">
        <v>62</v>
      </c>
      <c r="F134" s="12" t="s">
        <v>62</v>
      </c>
      <c r="G134" s="2"/>
      <c r="H134" s="2"/>
    </row>
    <row r="135" spans="1:8" x14ac:dyDescent="0.25">
      <c r="A135" s="8" t="s">
        <v>166</v>
      </c>
      <c r="B135" s="11" t="s">
        <v>62</v>
      </c>
      <c r="C135" s="11" t="s">
        <v>62</v>
      </c>
      <c r="D135" s="11">
        <v>0.2</v>
      </c>
      <c r="E135" s="11">
        <v>0.1</v>
      </c>
      <c r="F135" s="12" t="s">
        <v>62</v>
      </c>
      <c r="G135" s="2"/>
      <c r="H135" s="2"/>
    </row>
    <row r="136" spans="1:8" x14ac:dyDescent="0.25">
      <c r="A136" s="8" t="s">
        <v>167</v>
      </c>
      <c r="B136" s="11" t="s">
        <v>62</v>
      </c>
      <c r="C136" s="11" t="s">
        <v>62</v>
      </c>
      <c r="D136" s="11" t="s">
        <v>62</v>
      </c>
      <c r="E136" s="11" t="s">
        <v>62</v>
      </c>
      <c r="F136" s="12" t="s">
        <v>62</v>
      </c>
      <c r="G136" s="2"/>
      <c r="H136" s="2"/>
    </row>
    <row r="137" spans="1:8" x14ac:dyDescent="0.25">
      <c r="A137" s="8" t="s">
        <v>168</v>
      </c>
      <c r="B137" s="11">
        <v>0.2</v>
      </c>
      <c r="C137" s="11" t="s">
        <v>62</v>
      </c>
      <c r="D137" s="11">
        <v>0.4</v>
      </c>
      <c r="E137" s="11">
        <v>0.3</v>
      </c>
      <c r="F137" s="12">
        <v>0.3</v>
      </c>
      <c r="G137" s="2"/>
      <c r="H137" s="2"/>
    </row>
    <row r="138" spans="1:8" x14ac:dyDescent="0.25">
      <c r="A138" s="8" t="s">
        <v>169</v>
      </c>
      <c r="B138" s="11" t="s">
        <v>62</v>
      </c>
      <c r="C138" s="11" t="s">
        <v>62</v>
      </c>
      <c r="D138" s="11">
        <v>0.2</v>
      </c>
      <c r="E138" s="11" t="s">
        <v>62</v>
      </c>
      <c r="F138" s="12" t="s">
        <v>62</v>
      </c>
      <c r="G138" s="2"/>
      <c r="H138" s="2"/>
    </row>
    <row r="139" spans="1:8" x14ac:dyDescent="0.25">
      <c r="A139" s="8" t="s">
        <v>170</v>
      </c>
      <c r="B139" s="11" t="s">
        <v>62</v>
      </c>
      <c r="C139" s="11" t="s">
        <v>62</v>
      </c>
      <c r="D139" s="11" t="s">
        <v>62</v>
      </c>
      <c r="E139" s="11" t="s">
        <v>62</v>
      </c>
      <c r="F139" s="12" t="s">
        <v>62</v>
      </c>
      <c r="G139" s="2"/>
      <c r="H139" s="2"/>
    </row>
    <row r="140" spans="1:8" x14ac:dyDescent="0.25">
      <c r="A140" s="8" t="s">
        <v>171</v>
      </c>
      <c r="B140" s="11" t="s">
        <v>62</v>
      </c>
      <c r="C140" s="11" t="s">
        <v>62</v>
      </c>
      <c r="D140" s="11" t="s">
        <v>62</v>
      </c>
      <c r="E140" s="11" t="s">
        <v>62</v>
      </c>
      <c r="F140" s="12" t="s">
        <v>62</v>
      </c>
      <c r="G140" s="2"/>
      <c r="H140" s="2"/>
    </row>
    <row r="141" spans="1:8" x14ac:dyDescent="0.25">
      <c r="A141" s="8" t="s">
        <v>172</v>
      </c>
      <c r="B141" s="11">
        <v>0.2</v>
      </c>
      <c r="C141" s="11" t="s">
        <v>62</v>
      </c>
      <c r="D141" s="11">
        <v>0.2</v>
      </c>
      <c r="E141" s="11">
        <v>0.2</v>
      </c>
      <c r="F141" s="12">
        <v>0.2</v>
      </c>
      <c r="G141" s="2"/>
      <c r="H141" s="2"/>
    </row>
    <row r="142" spans="1:8" x14ac:dyDescent="0.25">
      <c r="A142" s="8" t="s">
        <v>173</v>
      </c>
      <c r="B142" s="11" t="s">
        <v>62</v>
      </c>
      <c r="C142" s="11" t="s">
        <v>62</v>
      </c>
      <c r="D142" s="11" t="s">
        <v>62</v>
      </c>
      <c r="E142" s="11" t="s">
        <v>62</v>
      </c>
      <c r="F142" s="12" t="s">
        <v>62</v>
      </c>
      <c r="G142" s="2"/>
      <c r="H142" s="2"/>
    </row>
    <row r="143" spans="1:8" x14ac:dyDescent="0.25">
      <c r="A143" s="8" t="s">
        <v>174</v>
      </c>
      <c r="B143" s="11" t="s">
        <v>62</v>
      </c>
      <c r="C143" s="11" t="s">
        <v>62</v>
      </c>
      <c r="D143" s="11" t="s">
        <v>62</v>
      </c>
      <c r="E143" s="11" t="s">
        <v>62</v>
      </c>
      <c r="F143" s="12" t="s">
        <v>62</v>
      </c>
      <c r="G143" s="2"/>
      <c r="H143" s="2"/>
    </row>
    <row r="144" spans="1:8" ht="16.5" thickBot="1" x14ac:dyDescent="0.3">
      <c r="A144" s="22" t="s">
        <v>175</v>
      </c>
      <c r="B144" s="23" t="s">
        <v>62</v>
      </c>
      <c r="C144" s="23" t="s">
        <v>62</v>
      </c>
      <c r="D144" s="23" t="s">
        <v>62</v>
      </c>
      <c r="E144" s="23" t="s">
        <v>62</v>
      </c>
      <c r="F144" s="24" t="s">
        <v>62</v>
      </c>
      <c r="G144" s="2"/>
      <c r="H144" s="2"/>
    </row>
    <row r="145" spans="1:8" x14ac:dyDescent="0.25">
      <c r="A145" s="25" t="s">
        <v>176</v>
      </c>
      <c r="B145" s="33">
        <v>14.19</v>
      </c>
      <c r="C145" s="33">
        <v>4.7299999999999986</v>
      </c>
      <c r="D145" s="33">
        <v>36.959999999999994</v>
      </c>
      <c r="E145" s="33">
        <v>26.360000000000003</v>
      </c>
      <c r="F145" s="34">
        <v>17.48</v>
      </c>
      <c r="G145" s="2"/>
      <c r="H145" s="2"/>
    </row>
    <row r="146" spans="1:8" x14ac:dyDescent="0.25">
      <c r="A146" s="8" t="s">
        <v>177</v>
      </c>
      <c r="B146" s="15">
        <v>10.67</v>
      </c>
      <c r="C146" s="15">
        <v>3.18</v>
      </c>
      <c r="D146" s="15">
        <v>29.06</v>
      </c>
      <c r="E146" s="15">
        <v>19.880000000000003</v>
      </c>
      <c r="F146" s="18">
        <v>12.599999999999998</v>
      </c>
      <c r="G146" s="2"/>
      <c r="H146" s="2"/>
    </row>
    <row r="147" spans="1:8" x14ac:dyDescent="0.25">
      <c r="A147" s="8" t="s">
        <v>178</v>
      </c>
      <c r="B147" s="15">
        <v>3.32</v>
      </c>
      <c r="C147" s="15">
        <v>1.2500000000000002</v>
      </c>
      <c r="D147" s="15">
        <v>7.5</v>
      </c>
      <c r="E147" s="15">
        <v>5.0799999999999992</v>
      </c>
      <c r="F147" s="18">
        <v>4.4799999999999995</v>
      </c>
      <c r="G147" s="2"/>
      <c r="H147" s="2"/>
    </row>
    <row r="148" spans="1:8" x14ac:dyDescent="0.25">
      <c r="A148" s="8" t="s">
        <v>179</v>
      </c>
      <c r="B148" s="15">
        <v>1.3030000000000004</v>
      </c>
      <c r="C148" s="15">
        <v>1.1900000000000004</v>
      </c>
      <c r="D148" s="15">
        <v>21.16</v>
      </c>
      <c r="E148" s="15">
        <v>2.3499999999999988</v>
      </c>
      <c r="F148" s="18">
        <v>0.97000000000000042</v>
      </c>
      <c r="G148" s="2"/>
      <c r="H148" s="2"/>
    </row>
    <row r="149" spans="1:8" x14ac:dyDescent="0.25">
      <c r="A149" s="8" t="s">
        <v>180</v>
      </c>
      <c r="B149" s="15">
        <v>9.1825229034531386</v>
      </c>
      <c r="C149" s="15">
        <v>25.158562367864707</v>
      </c>
      <c r="D149" s="15">
        <v>57.251082251082266</v>
      </c>
      <c r="E149" s="15">
        <v>8.9150227617602376</v>
      </c>
      <c r="F149" s="18">
        <v>5.5491990846681949</v>
      </c>
      <c r="G149" s="2"/>
      <c r="H149" s="2"/>
    </row>
    <row r="150" spans="1:8" x14ac:dyDescent="0.25">
      <c r="A150" s="8" t="s">
        <v>181</v>
      </c>
      <c r="B150" s="15">
        <v>0.64000000000000012</v>
      </c>
      <c r="C150" s="15">
        <v>0.49</v>
      </c>
      <c r="D150" s="15">
        <v>16.12</v>
      </c>
      <c r="E150" s="15">
        <v>0.59000000000000008</v>
      </c>
      <c r="F150" s="18">
        <v>0.33999999999999997</v>
      </c>
      <c r="G150" s="2"/>
      <c r="H150" s="2"/>
    </row>
    <row r="151" spans="1:8" x14ac:dyDescent="0.25">
      <c r="A151" s="8" t="s">
        <v>182</v>
      </c>
      <c r="B151" s="15">
        <v>5.9981255857544529</v>
      </c>
      <c r="C151" s="15">
        <v>15.408805031446541</v>
      </c>
      <c r="D151" s="15">
        <v>55.471438403303516</v>
      </c>
      <c r="E151" s="15">
        <v>2.9678068410462775</v>
      </c>
      <c r="F151" s="18">
        <v>2.6984126984126986</v>
      </c>
      <c r="G151" s="2"/>
      <c r="H151" s="2"/>
    </row>
    <row r="152" spans="1:8" x14ac:dyDescent="0.25">
      <c r="A152" s="8" t="s">
        <v>183</v>
      </c>
      <c r="B152" s="15">
        <v>0.65</v>
      </c>
      <c r="C152" s="15">
        <v>0.49999999999999994</v>
      </c>
      <c r="D152" s="15">
        <v>4.84</v>
      </c>
      <c r="E152" s="15">
        <v>0.56000000000000005</v>
      </c>
      <c r="F152" s="18">
        <v>0.42999999999999994</v>
      </c>
      <c r="G152" s="2"/>
      <c r="H152" s="2"/>
    </row>
    <row r="153" spans="1:8" x14ac:dyDescent="0.25">
      <c r="A153" s="22" t="s">
        <v>184</v>
      </c>
      <c r="B153" s="28">
        <v>19.578313253012052</v>
      </c>
      <c r="C153" s="28">
        <v>39.999999999999993</v>
      </c>
      <c r="D153" s="28">
        <v>64.533333333333331</v>
      </c>
      <c r="E153" s="28">
        <v>11.023622047244096</v>
      </c>
      <c r="F153" s="29">
        <v>9.5982142857142847</v>
      </c>
      <c r="G153" s="2"/>
      <c r="H153" s="2"/>
    </row>
    <row r="154" spans="1:8" ht="9.75" customHeight="1" x14ac:dyDescent="0.25"/>
    <row r="155" spans="1:8" x14ac:dyDescent="0.25">
      <c r="A155" s="30" t="s">
        <v>185</v>
      </c>
      <c r="B155" s="2"/>
      <c r="C155" s="2"/>
      <c r="D155" s="2"/>
      <c r="E155" s="2"/>
      <c r="F155" s="2"/>
    </row>
    <row r="156" spans="1:8" x14ac:dyDescent="0.25">
      <c r="A156" s="30" t="s">
        <v>186</v>
      </c>
      <c r="B156" s="2"/>
      <c r="C156" s="2"/>
      <c r="D156" s="2"/>
      <c r="E156" s="2"/>
      <c r="F156" s="30" t="s">
        <v>187</v>
      </c>
    </row>
    <row r="157" spans="1:8" x14ac:dyDescent="0.25">
      <c r="A157" s="30" t="s">
        <v>188</v>
      </c>
      <c r="B157" s="2"/>
      <c r="C157" s="2"/>
      <c r="D157" s="2"/>
      <c r="E157" s="2"/>
      <c r="F157" s="30" t="s">
        <v>189</v>
      </c>
    </row>
    <row r="158" spans="1:8" x14ac:dyDescent="0.25">
      <c r="A158" s="30" t="s">
        <v>190</v>
      </c>
      <c r="B158" s="2"/>
      <c r="C158" s="2"/>
      <c r="D158" s="2"/>
      <c r="E158" s="2"/>
      <c r="F158" s="30" t="s">
        <v>231</v>
      </c>
    </row>
    <row r="159" spans="1:8" x14ac:dyDescent="0.25">
      <c r="A159" s="30" t="s">
        <v>192</v>
      </c>
      <c r="B159" s="2"/>
      <c r="C159" s="2"/>
      <c r="D159" s="2"/>
      <c r="E159" s="2"/>
      <c r="F159" s="30" t="s">
        <v>191</v>
      </c>
    </row>
    <row r="160" spans="1:8" x14ac:dyDescent="0.25">
      <c r="A160" s="30" t="s">
        <v>194</v>
      </c>
      <c r="B160" s="2"/>
      <c r="C160" s="2"/>
      <c r="D160" s="2"/>
      <c r="E160" s="2"/>
      <c r="F160" s="30" t="s">
        <v>193</v>
      </c>
    </row>
    <row r="161" spans="1:6" x14ac:dyDescent="0.25">
      <c r="A161" s="30" t="s">
        <v>196</v>
      </c>
      <c r="B161" s="2"/>
      <c r="C161" s="2"/>
      <c r="D161" s="2"/>
      <c r="E161" s="2"/>
      <c r="F161" s="30" t="s">
        <v>195</v>
      </c>
    </row>
    <row r="162" spans="1:6" x14ac:dyDescent="0.25">
      <c r="A162" s="30" t="s">
        <v>248</v>
      </c>
    </row>
    <row r="163" spans="1:6" x14ac:dyDescent="0.25">
      <c r="A163" s="30" t="s">
        <v>197</v>
      </c>
    </row>
    <row r="164" spans="1:6" x14ac:dyDescent="0.25">
      <c r="A164" s="30" t="s">
        <v>198</v>
      </c>
    </row>
  </sheetData>
  <printOptions horizontalCentered="1"/>
  <pageMargins left="0.45" right="0.45" top="0.5" bottom="0.5" header="0.3" footer="0.3"/>
  <pageSetup scale="49" fitToHeight="2"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08AE-10E9-4DE4-A66D-B45E015B5F61}">
  <sheetPr>
    <pageSetUpPr fitToPage="1"/>
  </sheetPr>
  <dimension ref="A1:K163"/>
  <sheetViews>
    <sheetView workbookViewId="0">
      <selection activeCell="D15" sqref="D15"/>
    </sheetView>
  </sheetViews>
  <sheetFormatPr defaultRowHeight="15.75" x14ac:dyDescent="0.25"/>
  <cols>
    <col min="1" max="1" width="29.5" style="2" customWidth="1"/>
    <col min="2" max="3" width="11.25" style="2" customWidth="1"/>
    <col min="4" max="4" width="10.75" style="2" customWidth="1"/>
    <col min="5" max="5" width="9" style="2"/>
    <col min="6" max="6" width="10.75" style="2" customWidth="1"/>
    <col min="7" max="7" width="11.25" style="2" customWidth="1"/>
    <col min="8" max="8" width="11.625" style="2" customWidth="1"/>
    <col min="9" max="9" width="11.375" style="2" customWidth="1"/>
    <col min="10" max="10" width="9.5" style="2" customWidth="1"/>
    <col min="11" max="11" width="10.875" style="2" customWidth="1"/>
    <col min="12" max="16384" width="9" style="2"/>
  </cols>
  <sheetData>
    <row r="1" spans="1:11" s="3" customFormat="1" x14ac:dyDescent="0.25">
      <c r="A1" s="1" t="s">
        <v>265</v>
      </c>
      <c r="B1" s="2"/>
      <c r="C1" s="2"/>
      <c r="D1" s="2"/>
      <c r="E1" s="2"/>
      <c r="F1" s="2"/>
      <c r="G1" s="2"/>
      <c r="H1" s="2"/>
      <c r="I1" s="2"/>
      <c r="J1" s="2"/>
      <c r="K1" s="2"/>
    </row>
    <row r="2" spans="1:11" s="3" customFormat="1" ht="10.5" customHeight="1" x14ac:dyDescent="0.25">
      <c r="A2" s="4"/>
      <c r="B2" s="2"/>
      <c r="C2" s="2"/>
      <c r="D2" s="2"/>
      <c r="E2" s="2"/>
      <c r="F2" s="2"/>
      <c r="G2" s="2"/>
      <c r="H2" s="2"/>
      <c r="I2" s="2"/>
      <c r="J2" s="2"/>
      <c r="K2" s="2"/>
    </row>
    <row r="3" spans="1:11" ht="31.5" x14ac:dyDescent="0.25">
      <c r="A3" s="5" t="s">
        <v>1</v>
      </c>
      <c r="B3" s="6" t="s">
        <v>266</v>
      </c>
      <c r="C3" s="6" t="s">
        <v>267</v>
      </c>
      <c r="D3" s="6" t="s">
        <v>268</v>
      </c>
      <c r="E3" s="6" t="s">
        <v>269</v>
      </c>
      <c r="F3" s="6" t="s">
        <v>270</v>
      </c>
      <c r="G3" s="6" t="s">
        <v>271</v>
      </c>
      <c r="H3" s="6" t="s">
        <v>272</v>
      </c>
      <c r="I3" s="6" t="s">
        <v>273</v>
      </c>
      <c r="J3" s="6" t="s">
        <v>274</v>
      </c>
      <c r="K3" s="7" t="s">
        <v>275</v>
      </c>
    </row>
    <row r="4" spans="1:11" x14ac:dyDescent="0.25">
      <c r="A4" s="8" t="s">
        <v>12</v>
      </c>
      <c r="B4" s="9">
        <v>44877</v>
      </c>
      <c r="C4" s="9">
        <v>45036</v>
      </c>
      <c r="D4" s="9">
        <v>45071</v>
      </c>
      <c r="E4" s="9">
        <v>45140</v>
      </c>
      <c r="F4" s="9">
        <v>45198</v>
      </c>
      <c r="G4" s="9">
        <v>45425</v>
      </c>
      <c r="H4" s="9">
        <v>45442</v>
      </c>
      <c r="I4" s="9">
        <v>45456</v>
      </c>
      <c r="J4" s="9">
        <v>45474</v>
      </c>
      <c r="K4" s="10">
        <v>45498</v>
      </c>
    </row>
    <row r="5" spans="1:11" x14ac:dyDescent="0.25">
      <c r="A5" s="8" t="s">
        <v>13</v>
      </c>
      <c r="B5" s="11">
        <v>3.35</v>
      </c>
      <c r="C5" s="11">
        <v>3.49</v>
      </c>
      <c r="D5" s="11">
        <v>3.4</v>
      </c>
      <c r="E5" s="11">
        <v>3.3</v>
      </c>
      <c r="F5" s="11">
        <v>3.41</v>
      </c>
      <c r="G5" s="11">
        <v>3.46</v>
      </c>
      <c r="H5" s="11">
        <v>3.24</v>
      </c>
      <c r="I5" s="11">
        <v>3.32</v>
      </c>
      <c r="J5" s="11">
        <v>3.32</v>
      </c>
      <c r="K5" s="12">
        <v>3.36</v>
      </c>
    </row>
    <row r="6" spans="1:11" ht="18" x14ac:dyDescent="0.25">
      <c r="A6" s="8" t="s">
        <v>14</v>
      </c>
      <c r="B6" s="11">
        <v>13</v>
      </c>
      <c r="C6" s="11" t="s">
        <v>15</v>
      </c>
      <c r="D6" s="11">
        <v>14.3</v>
      </c>
      <c r="E6" s="11">
        <v>17</v>
      </c>
      <c r="F6" s="11" t="s">
        <v>15</v>
      </c>
      <c r="G6" s="11">
        <v>12</v>
      </c>
      <c r="H6" s="11">
        <v>6.1</v>
      </c>
      <c r="I6" s="11">
        <v>9.1999999999999993</v>
      </c>
      <c r="J6" s="11">
        <v>9.8000000000000007</v>
      </c>
      <c r="K6" s="12">
        <v>18</v>
      </c>
    </row>
    <row r="7" spans="1:11" x14ac:dyDescent="0.25">
      <c r="A7" s="8" t="s">
        <v>16</v>
      </c>
      <c r="B7" s="11">
        <v>7.6</v>
      </c>
      <c r="C7" s="11">
        <v>9.1</v>
      </c>
      <c r="D7" s="11">
        <v>7.78</v>
      </c>
      <c r="E7" s="11">
        <v>7.2</v>
      </c>
      <c r="F7" s="11">
        <v>6.28</v>
      </c>
      <c r="G7" s="11">
        <v>7.12</v>
      </c>
      <c r="H7" s="11">
        <v>7.09</v>
      </c>
      <c r="I7" s="11">
        <v>7.14</v>
      </c>
      <c r="J7" s="11">
        <v>8.3800000000000008</v>
      </c>
      <c r="K7" s="12">
        <v>6.37</v>
      </c>
    </row>
    <row r="8" spans="1:11" x14ac:dyDescent="0.25">
      <c r="A8" s="8" t="s">
        <v>17</v>
      </c>
      <c r="B8" s="13">
        <v>2220</v>
      </c>
      <c r="C8" s="13">
        <v>1927</v>
      </c>
      <c r="D8" s="13">
        <v>1934</v>
      </c>
      <c r="E8" s="13">
        <v>2173</v>
      </c>
      <c r="F8" s="13">
        <v>2450</v>
      </c>
      <c r="G8" s="13">
        <v>1738</v>
      </c>
      <c r="H8" s="13">
        <v>1808</v>
      </c>
      <c r="I8" s="13">
        <v>2001</v>
      </c>
      <c r="J8" s="13">
        <v>1519</v>
      </c>
      <c r="K8" s="14">
        <v>2320</v>
      </c>
    </row>
    <row r="9" spans="1:11" x14ac:dyDescent="0.25">
      <c r="A9" s="8" t="s">
        <v>18</v>
      </c>
      <c r="B9" s="11">
        <v>7.8</v>
      </c>
      <c r="C9" s="11">
        <v>11.1</v>
      </c>
      <c r="D9" s="11">
        <v>38.299999999999997</v>
      </c>
      <c r="E9" s="11">
        <v>8.4</v>
      </c>
      <c r="F9" s="11">
        <v>16.600000000000001</v>
      </c>
      <c r="G9" s="11">
        <v>19.3</v>
      </c>
      <c r="H9" s="11">
        <v>11</v>
      </c>
      <c r="I9" s="11">
        <v>10.1</v>
      </c>
      <c r="J9" s="11">
        <v>9.4</v>
      </c>
      <c r="K9" s="12">
        <v>10.7</v>
      </c>
    </row>
    <row r="10" spans="1:11" x14ac:dyDescent="0.25">
      <c r="A10" s="8" t="s">
        <v>19</v>
      </c>
      <c r="B10" s="13">
        <f>B9*3.78541</f>
        <v>29.526198000000001</v>
      </c>
      <c r="C10" s="13">
        <f t="shared" ref="C10:K10" si="0">C9*3.78541</f>
        <v>42.018051</v>
      </c>
      <c r="D10" s="13">
        <f t="shared" si="0"/>
        <v>144.98120299999999</v>
      </c>
      <c r="E10" s="13">
        <f t="shared" si="0"/>
        <v>31.797444000000002</v>
      </c>
      <c r="F10" s="13">
        <f t="shared" si="0"/>
        <v>62.837806000000008</v>
      </c>
      <c r="G10" s="13">
        <f t="shared" si="0"/>
        <v>73.058413000000002</v>
      </c>
      <c r="H10" s="13">
        <f t="shared" si="0"/>
        <v>41.639510000000001</v>
      </c>
      <c r="I10" s="13">
        <f t="shared" si="0"/>
        <v>38.232641000000001</v>
      </c>
      <c r="J10" s="13">
        <f t="shared" si="0"/>
        <v>35.582854000000005</v>
      </c>
      <c r="K10" s="14">
        <f t="shared" si="0"/>
        <v>40.503886999999999</v>
      </c>
    </row>
    <row r="11" spans="1:11" ht="18.75" x14ac:dyDescent="0.25">
      <c r="A11" s="8" t="s">
        <v>20</v>
      </c>
      <c r="B11" s="11" t="s">
        <v>25</v>
      </c>
      <c r="C11" s="11" t="s">
        <v>22</v>
      </c>
      <c r="D11" s="11" t="s">
        <v>22</v>
      </c>
      <c r="E11" s="11" t="s">
        <v>22</v>
      </c>
      <c r="F11" s="11" t="s">
        <v>22</v>
      </c>
      <c r="G11" s="11" t="s">
        <v>25</v>
      </c>
      <c r="H11" s="11" t="s">
        <v>25</v>
      </c>
      <c r="I11" s="11" t="s">
        <v>260</v>
      </c>
      <c r="J11" s="11" t="s">
        <v>26</v>
      </c>
      <c r="K11" s="12" t="s">
        <v>141</v>
      </c>
    </row>
    <row r="12" spans="1:11" x14ac:dyDescent="0.25">
      <c r="A12" s="8" t="s">
        <v>27</v>
      </c>
      <c r="B12" s="11" t="s">
        <v>28</v>
      </c>
      <c r="C12" s="11" t="s">
        <v>28</v>
      </c>
      <c r="D12" s="11" t="s">
        <v>28</v>
      </c>
      <c r="E12" s="11" t="s">
        <v>28</v>
      </c>
      <c r="F12" s="11" t="s">
        <v>28</v>
      </c>
      <c r="G12" s="11" t="s">
        <v>28</v>
      </c>
      <c r="H12" s="11" t="s">
        <v>28</v>
      </c>
      <c r="I12" s="11" t="s">
        <v>28</v>
      </c>
      <c r="J12" s="11" t="s">
        <v>28</v>
      </c>
      <c r="K12" s="12" t="s">
        <v>28</v>
      </c>
    </row>
    <row r="13" spans="1:11" x14ac:dyDescent="0.25">
      <c r="A13" s="8" t="s">
        <v>29</v>
      </c>
      <c r="B13" s="11" t="s">
        <v>28</v>
      </c>
      <c r="C13" s="11" t="s">
        <v>28</v>
      </c>
      <c r="D13" s="11" t="s">
        <v>28</v>
      </c>
      <c r="E13" s="11" t="s">
        <v>28</v>
      </c>
      <c r="F13" s="11" t="s">
        <v>28</v>
      </c>
      <c r="G13" s="11" t="s">
        <v>28</v>
      </c>
      <c r="H13" s="11" t="s">
        <v>28</v>
      </c>
      <c r="I13" s="11" t="s">
        <v>28</v>
      </c>
      <c r="J13" s="11" t="s">
        <v>28</v>
      </c>
      <c r="K13" s="12" t="s">
        <v>28</v>
      </c>
    </row>
    <row r="14" spans="1:11" x14ac:dyDescent="0.25">
      <c r="A14" s="8" t="s">
        <v>30</v>
      </c>
      <c r="B14" s="11">
        <v>0.66</v>
      </c>
      <c r="C14" s="11">
        <v>0.46</v>
      </c>
      <c r="D14" s="11">
        <v>0.75</v>
      </c>
      <c r="E14" s="11">
        <v>1.22</v>
      </c>
      <c r="F14" s="11">
        <v>0.79</v>
      </c>
      <c r="G14" s="11">
        <v>0.87</v>
      </c>
      <c r="H14" s="11">
        <v>0.97</v>
      </c>
      <c r="I14" s="11">
        <v>0.94</v>
      </c>
      <c r="J14" s="11">
        <v>0.99</v>
      </c>
      <c r="K14" s="12">
        <v>0.92</v>
      </c>
    </row>
    <row r="15" spans="1:11" x14ac:dyDescent="0.25">
      <c r="A15" s="8" t="s">
        <v>31</v>
      </c>
      <c r="B15" s="11">
        <v>0.79</v>
      </c>
      <c r="C15" s="11">
        <v>0.41</v>
      </c>
      <c r="D15" s="11">
        <v>0.59</v>
      </c>
      <c r="E15" s="11">
        <v>0.14000000000000001</v>
      </c>
      <c r="F15" s="11">
        <v>0.76</v>
      </c>
      <c r="G15" s="11">
        <v>0.88</v>
      </c>
      <c r="H15" s="11">
        <v>0.96</v>
      </c>
      <c r="I15" s="11">
        <v>0.95</v>
      </c>
      <c r="J15" s="11">
        <v>1.08</v>
      </c>
      <c r="K15" s="12">
        <v>0.86</v>
      </c>
    </row>
    <row r="16" spans="1:11" x14ac:dyDescent="0.25">
      <c r="A16" s="8" t="s">
        <v>33</v>
      </c>
      <c r="B16" s="31">
        <v>66100</v>
      </c>
      <c r="C16" s="31">
        <v>49200</v>
      </c>
      <c r="D16" s="31">
        <v>45800</v>
      </c>
      <c r="E16" s="31">
        <v>43900</v>
      </c>
      <c r="F16" s="31">
        <v>46300</v>
      </c>
      <c r="G16" s="31">
        <v>31800</v>
      </c>
      <c r="H16" s="31">
        <v>43900</v>
      </c>
      <c r="I16" s="31">
        <v>46300</v>
      </c>
      <c r="J16" s="31">
        <v>50200</v>
      </c>
      <c r="K16" s="32">
        <v>40600</v>
      </c>
    </row>
    <row r="17" spans="1:11" x14ac:dyDescent="0.25">
      <c r="A17" s="8" t="s">
        <v>34</v>
      </c>
      <c r="B17" s="31">
        <v>68400</v>
      </c>
      <c r="C17" s="31">
        <v>47400</v>
      </c>
      <c r="D17" s="31">
        <v>50800</v>
      </c>
      <c r="E17" s="31">
        <v>40500</v>
      </c>
      <c r="F17" s="31">
        <v>38500</v>
      </c>
      <c r="G17" s="31">
        <v>30800</v>
      </c>
      <c r="H17" s="31">
        <v>33900</v>
      </c>
      <c r="I17" s="31">
        <v>39700</v>
      </c>
      <c r="J17" s="31">
        <v>39000</v>
      </c>
      <c r="K17" s="32">
        <v>41400</v>
      </c>
    </row>
    <row r="18" spans="1:11" x14ac:dyDescent="0.25">
      <c r="A18" s="8" t="s">
        <v>35</v>
      </c>
      <c r="B18" s="11">
        <v>5</v>
      </c>
      <c r="C18" s="11">
        <v>4.7</v>
      </c>
      <c r="D18" s="11">
        <v>3</v>
      </c>
      <c r="E18" s="11">
        <v>13.8</v>
      </c>
      <c r="F18" s="11">
        <v>3.1</v>
      </c>
      <c r="G18" s="11">
        <v>1.5</v>
      </c>
      <c r="H18" s="11">
        <v>2.1</v>
      </c>
      <c r="I18" s="11">
        <v>2.2999999999999998</v>
      </c>
      <c r="J18" s="11">
        <v>2.2000000000000002</v>
      </c>
      <c r="K18" s="12">
        <v>2.6</v>
      </c>
    </row>
    <row r="19" spans="1:11" x14ac:dyDescent="0.25">
      <c r="A19" s="8" t="s">
        <v>36</v>
      </c>
      <c r="B19" s="11">
        <v>6.2</v>
      </c>
      <c r="C19" s="11">
        <v>4.3</v>
      </c>
      <c r="D19" s="11">
        <v>5</v>
      </c>
      <c r="E19" s="11">
        <v>4.9000000000000004</v>
      </c>
      <c r="F19" s="11">
        <v>2.8</v>
      </c>
      <c r="G19" s="11">
        <v>1.5</v>
      </c>
      <c r="H19" s="11">
        <v>1.8</v>
      </c>
      <c r="I19" s="11">
        <v>2.2999999999999998</v>
      </c>
      <c r="J19" s="11">
        <v>2.2000000000000002</v>
      </c>
      <c r="K19" s="12">
        <v>2.7</v>
      </c>
    </row>
    <row r="20" spans="1:11" x14ac:dyDescent="0.25">
      <c r="A20" s="8" t="s">
        <v>37</v>
      </c>
      <c r="B20" s="11">
        <v>19</v>
      </c>
      <c r="C20" s="11">
        <v>17</v>
      </c>
      <c r="D20" s="11">
        <v>16</v>
      </c>
      <c r="E20" s="11">
        <v>31</v>
      </c>
      <c r="F20" s="11">
        <v>20</v>
      </c>
      <c r="G20" s="11">
        <v>20</v>
      </c>
      <c r="H20" s="11">
        <v>26</v>
      </c>
      <c r="I20" s="11">
        <v>25</v>
      </c>
      <c r="J20" s="11">
        <v>23</v>
      </c>
      <c r="K20" s="12">
        <v>22</v>
      </c>
    </row>
    <row r="21" spans="1:11" x14ac:dyDescent="0.25">
      <c r="A21" s="8" t="s">
        <v>38</v>
      </c>
      <c r="B21" s="11">
        <v>23</v>
      </c>
      <c r="C21" s="11">
        <v>15</v>
      </c>
      <c r="D21" s="11">
        <v>19</v>
      </c>
      <c r="E21" s="11">
        <v>25</v>
      </c>
      <c r="F21" s="11">
        <v>19</v>
      </c>
      <c r="G21" s="11">
        <v>20</v>
      </c>
      <c r="H21" s="11">
        <v>18</v>
      </c>
      <c r="I21" s="11">
        <v>20</v>
      </c>
      <c r="J21" s="11">
        <v>22</v>
      </c>
      <c r="K21" s="12">
        <v>23</v>
      </c>
    </row>
    <row r="22" spans="1:11" x14ac:dyDescent="0.25">
      <c r="A22" s="8" t="s">
        <v>39</v>
      </c>
      <c r="B22" s="11">
        <v>6.74</v>
      </c>
      <c r="C22" s="11">
        <v>6.45</v>
      </c>
      <c r="D22" s="11">
        <v>8.1</v>
      </c>
      <c r="E22" s="11">
        <v>38.799999999999997</v>
      </c>
      <c r="F22" s="11">
        <v>9.68</v>
      </c>
      <c r="G22" s="11">
        <v>8.84</v>
      </c>
      <c r="H22" s="11">
        <v>10.5</v>
      </c>
      <c r="I22" s="11">
        <v>10.8</v>
      </c>
      <c r="J22" s="11">
        <v>11.1</v>
      </c>
      <c r="K22" s="12">
        <v>12.5</v>
      </c>
    </row>
    <row r="23" spans="1:11" x14ac:dyDescent="0.25">
      <c r="A23" s="8" t="s">
        <v>40</v>
      </c>
      <c r="B23" s="11">
        <v>9.1</v>
      </c>
      <c r="C23" s="11">
        <v>5.84</v>
      </c>
      <c r="D23" s="11">
        <v>9.4600000000000009</v>
      </c>
      <c r="E23" s="11">
        <v>17.100000000000001</v>
      </c>
      <c r="F23" s="11">
        <v>13.4</v>
      </c>
      <c r="G23" s="11">
        <v>9.74</v>
      </c>
      <c r="H23" s="11">
        <v>10.4</v>
      </c>
      <c r="I23" s="11">
        <v>10.6</v>
      </c>
      <c r="J23" s="11">
        <v>12.9</v>
      </c>
      <c r="K23" s="12">
        <v>12.4</v>
      </c>
    </row>
    <row r="24" spans="1:11" x14ac:dyDescent="0.25">
      <c r="A24" s="8" t="s">
        <v>41</v>
      </c>
      <c r="B24" s="11">
        <v>10.1</v>
      </c>
      <c r="C24" s="11">
        <v>8.1300000000000008</v>
      </c>
      <c r="D24" s="11">
        <v>9.73</v>
      </c>
      <c r="E24" s="11">
        <v>15.4</v>
      </c>
      <c r="F24" s="11">
        <v>8.9700000000000006</v>
      </c>
      <c r="G24" s="11">
        <v>7.08</v>
      </c>
      <c r="H24" s="11">
        <v>11.5</v>
      </c>
      <c r="I24" s="11">
        <v>12.2</v>
      </c>
      <c r="J24" s="11">
        <v>11</v>
      </c>
      <c r="K24" s="12">
        <v>9.06</v>
      </c>
    </row>
    <row r="25" spans="1:11" x14ac:dyDescent="0.25">
      <c r="A25" s="8" t="s">
        <v>42</v>
      </c>
      <c r="B25" s="11">
        <v>14</v>
      </c>
      <c r="C25" s="11">
        <v>8.5500000000000007</v>
      </c>
      <c r="D25" s="11">
        <v>13.2</v>
      </c>
      <c r="E25" s="11">
        <v>11.6</v>
      </c>
      <c r="F25" s="11">
        <v>8.85</v>
      </c>
      <c r="G25" s="11">
        <v>6.9</v>
      </c>
      <c r="H25" s="11">
        <v>8.19</v>
      </c>
      <c r="I25" s="11">
        <v>8.94</v>
      </c>
      <c r="J25" s="11">
        <v>9.99</v>
      </c>
      <c r="K25" s="12">
        <v>9.68</v>
      </c>
    </row>
    <row r="26" spans="1:11" x14ac:dyDescent="0.25">
      <c r="A26" s="8" t="s">
        <v>43</v>
      </c>
      <c r="B26" s="11" t="s">
        <v>28</v>
      </c>
      <c r="C26" s="11" t="s">
        <v>28</v>
      </c>
      <c r="D26" s="11" t="s">
        <v>28</v>
      </c>
      <c r="E26" s="11">
        <v>0.09</v>
      </c>
      <c r="F26" s="11" t="s">
        <v>28</v>
      </c>
      <c r="G26" s="11" t="s">
        <v>28</v>
      </c>
      <c r="H26" s="11" t="s">
        <v>28</v>
      </c>
      <c r="I26" s="11" t="s">
        <v>28</v>
      </c>
      <c r="J26" s="11" t="s">
        <v>28</v>
      </c>
      <c r="K26" s="12" t="s">
        <v>28</v>
      </c>
    </row>
    <row r="27" spans="1:11" x14ac:dyDescent="0.25">
      <c r="A27" s="8" t="s">
        <v>44</v>
      </c>
      <c r="B27" s="11" t="s">
        <v>28</v>
      </c>
      <c r="C27" s="11" t="s">
        <v>28</v>
      </c>
      <c r="D27" s="11" t="s">
        <v>28</v>
      </c>
      <c r="E27" s="11" t="s">
        <v>28</v>
      </c>
      <c r="F27" s="11" t="s">
        <v>28</v>
      </c>
      <c r="G27" s="11" t="s">
        <v>28</v>
      </c>
      <c r="H27" s="11" t="s">
        <v>28</v>
      </c>
      <c r="I27" s="11">
        <v>0.02</v>
      </c>
      <c r="J27" s="11">
        <v>0.02</v>
      </c>
      <c r="K27" s="12" t="s">
        <v>28</v>
      </c>
    </row>
    <row r="28" spans="1:11" x14ac:dyDescent="0.25">
      <c r="A28" s="8" t="s">
        <v>45</v>
      </c>
      <c r="B28" s="13">
        <v>223000</v>
      </c>
      <c r="C28" s="13">
        <v>207000</v>
      </c>
      <c r="D28" s="13">
        <v>161000</v>
      </c>
      <c r="E28" s="13">
        <v>183000</v>
      </c>
      <c r="F28" s="13">
        <v>174000</v>
      </c>
      <c r="G28" s="13">
        <v>164000</v>
      </c>
      <c r="H28" s="13">
        <v>177000</v>
      </c>
      <c r="I28" s="13">
        <v>168000</v>
      </c>
      <c r="J28" s="13">
        <v>161000</v>
      </c>
      <c r="K28" s="14">
        <v>187000</v>
      </c>
    </row>
    <row r="29" spans="1:11" x14ac:dyDescent="0.25">
      <c r="A29" s="8" t="s">
        <v>46</v>
      </c>
      <c r="B29" s="13">
        <v>301000</v>
      </c>
      <c r="C29" s="13">
        <v>220000</v>
      </c>
      <c r="D29" s="13">
        <v>180000</v>
      </c>
      <c r="E29" s="13">
        <v>182000</v>
      </c>
      <c r="F29" s="13">
        <v>164000</v>
      </c>
      <c r="G29" s="13">
        <v>158000</v>
      </c>
      <c r="H29" s="13">
        <v>158000</v>
      </c>
      <c r="I29" s="13">
        <v>158000</v>
      </c>
      <c r="J29" s="13">
        <v>165000</v>
      </c>
      <c r="K29" s="14">
        <v>191000</v>
      </c>
    </row>
    <row r="30" spans="1:11" x14ac:dyDescent="0.25">
      <c r="A30" s="8" t="s">
        <v>47</v>
      </c>
      <c r="B30" s="11">
        <v>335</v>
      </c>
      <c r="C30" s="11">
        <v>283</v>
      </c>
      <c r="D30" s="11">
        <v>339</v>
      </c>
      <c r="E30" s="11">
        <v>278</v>
      </c>
      <c r="F30" s="11">
        <v>319</v>
      </c>
      <c r="G30" s="11">
        <v>176</v>
      </c>
      <c r="H30" s="11">
        <v>204</v>
      </c>
      <c r="I30" s="11">
        <v>224</v>
      </c>
      <c r="J30" s="11">
        <v>221</v>
      </c>
      <c r="K30" s="12">
        <v>223</v>
      </c>
    </row>
    <row r="31" spans="1:11" x14ac:dyDescent="0.25">
      <c r="A31" s="8" t="s">
        <v>48</v>
      </c>
      <c r="B31" s="11">
        <v>415</v>
      </c>
      <c r="C31" s="11">
        <v>266</v>
      </c>
      <c r="D31" s="11">
        <v>314</v>
      </c>
      <c r="E31" s="11">
        <v>289</v>
      </c>
      <c r="F31" s="11">
        <v>331</v>
      </c>
      <c r="G31" s="11">
        <v>184</v>
      </c>
      <c r="H31" s="11">
        <v>223</v>
      </c>
      <c r="I31" s="11">
        <v>238</v>
      </c>
      <c r="J31" s="11">
        <v>254</v>
      </c>
      <c r="K31" s="12">
        <v>224</v>
      </c>
    </row>
    <row r="32" spans="1:11" x14ac:dyDescent="0.25">
      <c r="A32" s="8" t="s">
        <v>49</v>
      </c>
      <c r="B32" s="11">
        <v>233</v>
      </c>
      <c r="C32" s="11">
        <v>213</v>
      </c>
      <c r="D32" s="11">
        <v>196</v>
      </c>
      <c r="E32" s="11">
        <v>199</v>
      </c>
      <c r="F32" s="11">
        <v>214</v>
      </c>
      <c r="G32" s="11">
        <v>108</v>
      </c>
      <c r="H32" s="11">
        <v>144</v>
      </c>
      <c r="I32" s="11">
        <v>160</v>
      </c>
      <c r="J32" s="11">
        <v>173</v>
      </c>
      <c r="K32" s="12">
        <v>198</v>
      </c>
    </row>
    <row r="33" spans="1:11" x14ac:dyDescent="0.25">
      <c r="A33" s="8" t="s">
        <v>50</v>
      </c>
      <c r="B33" s="11">
        <v>276</v>
      </c>
      <c r="C33" s="11">
        <v>199</v>
      </c>
      <c r="D33" s="11">
        <v>195</v>
      </c>
      <c r="E33" s="11">
        <v>202</v>
      </c>
      <c r="F33" s="11">
        <v>210</v>
      </c>
      <c r="G33" s="11">
        <v>110</v>
      </c>
      <c r="H33" s="11">
        <v>134</v>
      </c>
      <c r="I33" s="11">
        <v>157</v>
      </c>
      <c r="J33" s="11">
        <v>173</v>
      </c>
      <c r="K33" s="12">
        <v>199</v>
      </c>
    </row>
    <row r="34" spans="1:11" x14ac:dyDescent="0.25">
      <c r="A34" s="8" t="s">
        <v>51</v>
      </c>
      <c r="B34" s="11">
        <v>12.5</v>
      </c>
      <c r="C34" s="11">
        <v>10.3</v>
      </c>
      <c r="D34" s="11">
        <v>16.3</v>
      </c>
      <c r="E34" s="11">
        <v>15.7</v>
      </c>
      <c r="F34" s="11">
        <v>11.1</v>
      </c>
      <c r="G34" s="11">
        <v>9.42</v>
      </c>
      <c r="H34" s="11">
        <v>11.6</v>
      </c>
      <c r="I34" s="11">
        <v>13.3</v>
      </c>
      <c r="J34" s="11">
        <v>14.5</v>
      </c>
      <c r="K34" s="12">
        <v>14</v>
      </c>
    </row>
    <row r="35" spans="1:11" x14ac:dyDescent="0.25">
      <c r="A35" s="8" t="s">
        <v>52</v>
      </c>
      <c r="B35" s="11">
        <v>14.1</v>
      </c>
      <c r="C35" s="11">
        <v>9.24</v>
      </c>
      <c r="D35" s="11">
        <v>15.8</v>
      </c>
      <c r="E35" s="11">
        <v>13.4</v>
      </c>
      <c r="F35" s="11">
        <v>10.5</v>
      </c>
      <c r="G35" s="11">
        <v>9.36</v>
      </c>
      <c r="H35" s="11">
        <v>11.4</v>
      </c>
      <c r="I35" s="11">
        <v>13.6</v>
      </c>
      <c r="J35" s="11">
        <v>13.3</v>
      </c>
      <c r="K35" s="12">
        <v>14.2</v>
      </c>
    </row>
    <row r="36" spans="1:11" x14ac:dyDescent="0.25">
      <c r="A36" s="8" t="s">
        <v>54</v>
      </c>
      <c r="B36" s="11">
        <v>0.2</v>
      </c>
      <c r="C36" s="11">
        <v>0.2</v>
      </c>
      <c r="D36" s="11">
        <v>0.1</v>
      </c>
      <c r="E36" s="11">
        <v>0.5</v>
      </c>
      <c r="F36" s="11">
        <v>0.2</v>
      </c>
      <c r="G36" s="11">
        <v>0.2</v>
      </c>
      <c r="H36" s="11">
        <v>0.3</v>
      </c>
      <c r="I36" s="11">
        <v>0.3</v>
      </c>
      <c r="J36" s="11">
        <v>0.3</v>
      </c>
      <c r="K36" s="12">
        <v>0.4</v>
      </c>
    </row>
    <row r="37" spans="1:11" x14ac:dyDescent="0.25">
      <c r="A37" s="8" t="s">
        <v>55</v>
      </c>
      <c r="B37" s="11">
        <v>0.307</v>
      </c>
      <c r="C37" s="11">
        <v>0.2</v>
      </c>
      <c r="D37" s="11">
        <v>0.1</v>
      </c>
      <c r="E37" s="11">
        <v>0.2</v>
      </c>
      <c r="F37" s="11">
        <v>0.3</v>
      </c>
      <c r="G37" s="11">
        <v>0.2</v>
      </c>
      <c r="H37" s="11">
        <v>0.3</v>
      </c>
      <c r="I37" s="11">
        <v>0.3</v>
      </c>
      <c r="J37" s="11">
        <v>0.6</v>
      </c>
      <c r="K37" s="12">
        <v>0.6</v>
      </c>
    </row>
    <row r="38" spans="1:11" x14ac:dyDescent="0.25">
      <c r="A38" s="8" t="s">
        <v>56</v>
      </c>
      <c r="B38" s="13">
        <v>6640</v>
      </c>
      <c r="C38" s="13">
        <v>5719</v>
      </c>
      <c r="D38" s="13">
        <v>7600</v>
      </c>
      <c r="E38" s="13">
        <v>5559</v>
      </c>
      <c r="F38" s="13">
        <v>6280</v>
      </c>
      <c r="G38" s="13">
        <v>4600</v>
      </c>
      <c r="H38" s="13">
        <v>5980</v>
      </c>
      <c r="I38" s="13">
        <v>6600</v>
      </c>
      <c r="J38" s="13">
        <v>6310</v>
      </c>
      <c r="K38" s="14">
        <v>5730</v>
      </c>
    </row>
    <row r="39" spans="1:11" x14ac:dyDescent="0.25">
      <c r="A39" s="8" t="s">
        <v>57</v>
      </c>
      <c r="B39" s="13">
        <v>7577</v>
      </c>
      <c r="C39" s="13">
        <v>5430</v>
      </c>
      <c r="D39" s="13">
        <v>6968</v>
      </c>
      <c r="E39" s="13">
        <v>5820</v>
      </c>
      <c r="F39" s="13">
        <v>6220</v>
      </c>
      <c r="G39" s="13">
        <v>4440</v>
      </c>
      <c r="H39" s="13">
        <v>5520</v>
      </c>
      <c r="I39" s="13">
        <v>6420</v>
      </c>
      <c r="J39" s="13">
        <v>6130</v>
      </c>
      <c r="K39" s="14">
        <v>5800</v>
      </c>
    </row>
    <row r="40" spans="1:11" x14ac:dyDescent="0.25">
      <c r="A40" s="8" t="s">
        <v>58</v>
      </c>
      <c r="B40" s="13">
        <v>1300</v>
      </c>
      <c r="C40" s="13">
        <v>988</v>
      </c>
      <c r="D40" s="13">
        <v>1770</v>
      </c>
      <c r="E40" s="13">
        <v>6310</v>
      </c>
      <c r="F40" s="13">
        <v>1400</v>
      </c>
      <c r="G40" s="13">
        <v>1100</v>
      </c>
      <c r="H40" s="13">
        <v>1420</v>
      </c>
      <c r="I40" s="13">
        <v>1650</v>
      </c>
      <c r="J40" s="13">
        <v>1680</v>
      </c>
      <c r="K40" s="14">
        <v>1870</v>
      </c>
    </row>
    <row r="41" spans="1:11" x14ac:dyDescent="0.25">
      <c r="A41" s="8" t="s">
        <v>59</v>
      </c>
      <c r="B41" s="13">
        <v>1710</v>
      </c>
      <c r="C41" s="13">
        <v>975</v>
      </c>
      <c r="D41" s="13">
        <v>1860</v>
      </c>
      <c r="E41" s="13">
        <v>3360</v>
      </c>
      <c r="F41" s="13">
        <v>1250</v>
      </c>
      <c r="G41" s="13">
        <v>985</v>
      </c>
      <c r="H41" s="13">
        <v>1410</v>
      </c>
      <c r="I41" s="13">
        <v>1630</v>
      </c>
      <c r="J41" s="13">
        <v>1740</v>
      </c>
      <c r="K41" s="14">
        <v>2550</v>
      </c>
    </row>
    <row r="42" spans="1:11" x14ac:dyDescent="0.25">
      <c r="A42" s="8" t="s">
        <v>60</v>
      </c>
      <c r="B42" s="11">
        <v>18.899999999999999</v>
      </c>
      <c r="C42" s="11">
        <v>9.6</v>
      </c>
      <c r="D42" s="11">
        <v>12.9</v>
      </c>
      <c r="E42" s="11">
        <v>2.6</v>
      </c>
      <c r="F42" s="11">
        <v>5.9</v>
      </c>
      <c r="G42" s="11">
        <v>2.9</v>
      </c>
      <c r="H42" s="11">
        <v>4</v>
      </c>
      <c r="I42" s="11">
        <v>4.5999999999999996</v>
      </c>
      <c r="J42" s="11">
        <v>5.0999999999999996</v>
      </c>
      <c r="K42" s="12">
        <v>4.8</v>
      </c>
    </row>
    <row r="43" spans="1:11" x14ac:dyDescent="0.25">
      <c r="A43" s="8" t="s">
        <v>61</v>
      </c>
      <c r="B43" s="11">
        <v>18.100000000000001</v>
      </c>
      <c r="C43" s="11">
        <v>10.199999999999999</v>
      </c>
      <c r="D43" s="11">
        <v>11.2</v>
      </c>
      <c r="E43" s="11">
        <v>1.9</v>
      </c>
      <c r="F43" s="11">
        <v>5.7</v>
      </c>
      <c r="G43" s="11">
        <v>3</v>
      </c>
      <c r="H43" s="11">
        <v>4</v>
      </c>
      <c r="I43" s="11">
        <v>4</v>
      </c>
      <c r="J43" s="11">
        <v>5</v>
      </c>
      <c r="K43" s="12">
        <v>6.4</v>
      </c>
    </row>
    <row r="44" spans="1:11" x14ac:dyDescent="0.25">
      <c r="A44" s="8" t="s">
        <v>63</v>
      </c>
      <c r="B44" s="11">
        <v>6.7</v>
      </c>
      <c r="C44" s="11" t="s">
        <v>62</v>
      </c>
      <c r="D44" s="11">
        <v>6.7</v>
      </c>
      <c r="E44" s="11">
        <v>6.9</v>
      </c>
      <c r="F44" s="11">
        <v>5.2</v>
      </c>
      <c r="G44" s="11">
        <v>2.9</v>
      </c>
      <c r="H44" s="11">
        <v>4.4000000000000004</v>
      </c>
      <c r="I44" s="11">
        <v>4.9000000000000004</v>
      </c>
      <c r="J44" s="11">
        <v>4.9000000000000004</v>
      </c>
      <c r="K44" s="12">
        <v>5.6</v>
      </c>
    </row>
    <row r="45" spans="1:11" x14ac:dyDescent="0.25">
      <c r="A45" s="8" t="s">
        <v>64</v>
      </c>
      <c r="B45" s="11">
        <v>10.8</v>
      </c>
      <c r="C45" s="11">
        <v>6.6</v>
      </c>
      <c r="D45" s="11">
        <v>7.9</v>
      </c>
      <c r="E45" s="11">
        <v>6.9</v>
      </c>
      <c r="F45" s="11">
        <v>4.7</v>
      </c>
      <c r="G45" s="11">
        <v>3</v>
      </c>
      <c r="H45" s="11">
        <v>4</v>
      </c>
      <c r="I45" s="11">
        <v>5</v>
      </c>
      <c r="J45" s="11">
        <v>4.2</v>
      </c>
      <c r="K45" s="12">
        <v>5.5</v>
      </c>
    </row>
    <row r="46" spans="1:11" x14ac:dyDescent="0.25">
      <c r="A46" s="8" t="s">
        <v>65</v>
      </c>
      <c r="B46" s="11">
        <v>0.1</v>
      </c>
      <c r="C46" s="11">
        <v>0.2</v>
      </c>
      <c r="D46" s="11">
        <v>0.1</v>
      </c>
      <c r="E46" s="11" t="s">
        <v>62</v>
      </c>
      <c r="F46" s="11">
        <v>0.2</v>
      </c>
      <c r="G46" s="11" t="s">
        <v>62</v>
      </c>
      <c r="H46" s="11" t="s">
        <v>62</v>
      </c>
      <c r="I46" s="11" t="s">
        <v>62</v>
      </c>
      <c r="J46" s="11">
        <v>0.1</v>
      </c>
      <c r="K46" s="12">
        <v>0.1</v>
      </c>
    </row>
    <row r="47" spans="1:11" x14ac:dyDescent="0.25">
      <c r="A47" s="8" t="s">
        <v>66</v>
      </c>
      <c r="B47" s="11">
        <v>0.1</v>
      </c>
      <c r="C47" s="11">
        <v>0.1</v>
      </c>
      <c r="D47" s="11">
        <v>0.1</v>
      </c>
      <c r="E47" s="11" t="s">
        <v>62</v>
      </c>
      <c r="F47" s="11">
        <v>0.1</v>
      </c>
      <c r="G47" s="11" t="s">
        <v>62</v>
      </c>
      <c r="H47" s="11" t="s">
        <v>62</v>
      </c>
      <c r="I47" s="11" t="s">
        <v>62</v>
      </c>
      <c r="J47" s="11" t="s">
        <v>62</v>
      </c>
      <c r="K47" s="12">
        <v>0.1</v>
      </c>
    </row>
    <row r="48" spans="1:11" x14ac:dyDescent="0.25">
      <c r="A48" s="8" t="s">
        <v>67</v>
      </c>
      <c r="B48" s="11" t="s">
        <v>62</v>
      </c>
      <c r="C48" s="11" t="s">
        <v>28</v>
      </c>
      <c r="D48" s="11" t="s">
        <v>28</v>
      </c>
      <c r="E48" s="11">
        <v>0.09</v>
      </c>
      <c r="F48" s="11" t="s">
        <v>28</v>
      </c>
      <c r="G48" s="11" t="s">
        <v>28</v>
      </c>
      <c r="H48" s="11" t="s">
        <v>28</v>
      </c>
      <c r="I48" s="11" t="s">
        <v>28</v>
      </c>
      <c r="J48" s="11" t="s">
        <v>28</v>
      </c>
      <c r="K48" s="12" t="s">
        <v>28</v>
      </c>
    </row>
    <row r="49" spans="1:11" x14ac:dyDescent="0.25">
      <c r="A49" s="8" t="s">
        <v>68</v>
      </c>
      <c r="B49" s="11" t="s">
        <v>28</v>
      </c>
      <c r="C49" s="11" t="s">
        <v>62</v>
      </c>
      <c r="D49" s="11" t="s">
        <v>62</v>
      </c>
      <c r="E49" s="11" t="s">
        <v>28</v>
      </c>
      <c r="F49" s="11" t="s">
        <v>28</v>
      </c>
      <c r="G49" s="11" t="s">
        <v>28</v>
      </c>
      <c r="H49" s="11" t="s">
        <v>28</v>
      </c>
      <c r="I49" s="11" t="s">
        <v>28</v>
      </c>
      <c r="J49" s="11" t="s">
        <v>28</v>
      </c>
      <c r="K49" s="12" t="s">
        <v>28</v>
      </c>
    </row>
    <row r="50" spans="1:11" x14ac:dyDescent="0.25">
      <c r="A50" s="8" t="s">
        <v>69</v>
      </c>
      <c r="B50" s="11" t="s">
        <v>62</v>
      </c>
      <c r="C50" s="11">
        <v>0.3</v>
      </c>
      <c r="D50" s="11">
        <v>0.6</v>
      </c>
      <c r="E50" s="11">
        <v>0.6</v>
      </c>
      <c r="F50" s="11">
        <v>0.3</v>
      </c>
      <c r="G50" s="11">
        <v>0.3</v>
      </c>
      <c r="H50" s="11">
        <v>0.4</v>
      </c>
      <c r="I50" s="11">
        <v>0.5</v>
      </c>
      <c r="J50" s="11">
        <v>0.55000000000000004</v>
      </c>
      <c r="K50" s="12">
        <v>0.5</v>
      </c>
    </row>
    <row r="51" spans="1:11" x14ac:dyDescent="0.25">
      <c r="A51" s="8" t="s">
        <v>70</v>
      </c>
      <c r="B51" s="11" t="s">
        <v>62</v>
      </c>
      <c r="C51" s="11">
        <v>0.2</v>
      </c>
      <c r="D51" s="11">
        <v>0.6</v>
      </c>
      <c r="E51" s="11">
        <v>0.5</v>
      </c>
      <c r="F51" s="11">
        <v>0.3</v>
      </c>
      <c r="G51" s="11">
        <v>0.3</v>
      </c>
      <c r="H51" s="11">
        <v>0.4</v>
      </c>
      <c r="I51" s="11">
        <v>0.5</v>
      </c>
      <c r="J51" s="11">
        <v>0.54</v>
      </c>
      <c r="K51" s="12">
        <v>0.5</v>
      </c>
    </row>
    <row r="52" spans="1:11" x14ac:dyDescent="0.25">
      <c r="A52" s="8" t="s">
        <v>71</v>
      </c>
      <c r="B52" s="31">
        <v>4970</v>
      </c>
      <c r="C52" s="31">
        <v>4640</v>
      </c>
      <c r="D52" s="31">
        <v>4730</v>
      </c>
      <c r="E52" s="31">
        <v>7090</v>
      </c>
      <c r="F52" s="31">
        <v>5590</v>
      </c>
      <c r="G52" s="31">
        <v>4760</v>
      </c>
      <c r="H52" s="31">
        <v>5510</v>
      </c>
      <c r="I52" s="31">
        <v>5620</v>
      </c>
      <c r="J52" s="31">
        <v>5240</v>
      </c>
      <c r="K52" s="32">
        <v>6240</v>
      </c>
    </row>
    <row r="53" spans="1:11" x14ac:dyDescent="0.25">
      <c r="A53" s="8" t="s">
        <v>72</v>
      </c>
      <c r="B53" s="31" t="s">
        <v>276</v>
      </c>
      <c r="C53" s="31">
        <v>4730</v>
      </c>
      <c r="D53" s="31">
        <v>4760</v>
      </c>
      <c r="E53" s="31">
        <v>6440</v>
      </c>
      <c r="F53" s="31">
        <v>4910</v>
      </c>
      <c r="G53" s="31">
        <v>4580</v>
      </c>
      <c r="H53" s="31">
        <v>4520</v>
      </c>
      <c r="I53" s="31">
        <v>4840</v>
      </c>
      <c r="J53" s="31">
        <v>5090</v>
      </c>
      <c r="K53" s="32">
        <v>6400</v>
      </c>
    </row>
    <row r="54" spans="1:11" x14ac:dyDescent="0.25">
      <c r="A54" s="8" t="s">
        <v>73</v>
      </c>
      <c r="B54" s="11">
        <v>56.8</v>
      </c>
      <c r="C54" s="11">
        <v>54.5</v>
      </c>
      <c r="D54" s="11">
        <v>49.6</v>
      </c>
      <c r="E54" s="11">
        <v>78.3</v>
      </c>
      <c r="F54" s="11">
        <v>54</v>
      </c>
      <c r="G54" s="11">
        <v>38.6</v>
      </c>
      <c r="H54" s="11">
        <v>65.7</v>
      </c>
      <c r="I54" s="11">
        <v>63.3</v>
      </c>
      <c r="J54" s="11">
        <v>57</v>
      </c>
      <c r="K54" s="12">
        <v>48.7</v>
      </c>
    </row>
    <row r="55" spans="1:11" x14ac:dyDescent="0.25">
      <c r="A55" s="8" t="s">
        <v>74</v>
      </c>
      <c r="B55" s="11">
        <v>89.3</v>
      </c>
      <c r="C55" s="11">
        <v>50.5</v>
      </c>
      <c r="D55" s="11">
        <v>61.4</v>
      </c>
      <c r="E55" s="11">
        <v>50.4</v>
      </c>
      <c r="F55" s="11">
        <v>54.8</v>
      </c>
      <c r="G55" s="11">
        <v>40</v>
      </c>
      <c r="H55" s="11">
        <v>42.6</v>
      </c>
      <c r="I55" s="11">
        <v>47.4</v>
      </c>
      <c r="J55" s="11">
        <v>50.1</v>
      </c>
      <c r="K55" s="12">
        <v>52</v>
      </c>
    </row>
    <row r="56" spans="1:11" x14ac:dyDescent="0.25">
      <c r="A56" s="8" t="s">
        <v>75</v>
      </c>
      <c r="B56" s="13">
        <v>82500</v>
      </c>
      <c r="C56" s="13">
        <v>87000</v>
      </c>
      <c r="D56" s="13">
        <v>64600</v>
      </c>
      <c r="E56" s="13">
        <v>70600</v>
      </c>
      <c r="F56" s="13">
        <v>67200</v>
      </c>
      <c r="G56" s="13">
        <v>60800</v>
      </c>
      <c r="H56" s="13">
        <v>65800</v>
      </c>
      <c r="I56" s="13">
        <v>67100</v>
      </c>
      <c r="J56" s="13">
        <v>65600</v>
      </c>
      <c r="K56" s="14">
        <v>71100</v>
      </c>
    </row>
    <row r="57" spans="1:11" x14ac:dyDescent="0.25">
      <c r="A57" s="8" t="s">
        <v>76</v>
      </c>
      <c r="B57" s="13">
        <v>115000</v>
      </c>
      <c r="C57" s="13">
        <v>82100</v>
      </c>
      <c r="D57" s="13">
        <v>69500</v>
      </c>
      <c r="E57" s="13">
        <v>70500</v>
      </c>
      <c r="F57" s="13">
        <v>59900</v>
      </c>
      <c r="G57" s="13">
        <v>62000</v>
      </c>
      <c r="H57" s="13">
        <v>62200</v>
      </c>
      <c r="I57" s="13">
        <v>64200</v>
      </c>
      <c r="J57" s="13">
        <v>65100</v>
      </c>
      <c r="K57" s="14">
        <v>74900</v>
      </c>
    </row>
    <row r="58" spans="1:11" x14ac:dyDescent="0.25">
      <c r="A58" s="8" t="s">
        <v>77</v>
      </c>
      <c r="B58" s="13">
        <v>60900</v>
      </c>
      <c r="C58" s="13">
        <v>58500</v>
      </c>
      <c r="D58" s="13">
        <v>43800</v>
      </c>
      <c r="E58" s="13">
        <v>57400</v>
      </c>
      <c r="F58" s="13">
        <v>52000</v>
      </c>
      <c r="G58" s="13">
        <v>26800</v>
      </c>
      <c r="H58" s="13">
        <v>35100</v>
      </c>
      <c r="I58" s="13">
        <v>41100</v>
      </c>
      <c r="J58" s="13">
        <v>48100</v>
      </c>
      <c r="K58" s="14">
        <v>46100</v>
      </c>
    </row>
    <row r="59" spans="1:11" x14ac:dyDescent="0.25">
      <c r="A59" s="8" t="s">
        <v>78</v>
      </c>
      <c r="B59" s="13">
        <v>67200</v>
      </c>
      <c r="C59" s="13">
        <v>56800</v>
      </c>
      <c r="D59" s="13">
        <v>52300</v>
      </c>
      <c r="E59" s="13">
        <v>55500</v>
      </c>
      <c r="F59" s="13">
        <v>52700</v>
      </c>
      <c r="G59" s="13">
        <v>29000</v>
      </c>
      <c r="H59" s="13">
        <v>37300</v>
      </c>
      <c r="I59" s="13">
        <v>40900</v>
      </c>
      <c r="J59" s="13">
        <v>48958</v>
      </c>
      <c r="K59" s="14">
        <v>46100</v>
      </c>
    </row>
    <row r="60" spans="1:11" x14ac:dyDescent="0.25">
      <c r="A60" s="8" t="s">
        <v>79</v>
      </c>
      <c r="B60" s="11" t="s">
        <v>81</v>
      </c>
      <c r="C60" s="11">
        <v>0.08</v>
      </c>
      <c r="D60" s="11" t="s">
        <v>81</v>
      </c>
      <c r="E60" s="11">
        <v>0.46</v>
      </c>
      <c r="F60" s="11">
        <v>0.06</v>
      </c>
      <c r="G60" s="11" t="s">
        <v>81</v>
      </c>
      <c r="H60" s="11" t="s">
        <v>81</v>
      </c>
      <c r="I60" s="11" t="s">
        <v>81</v>
      </c>
      <c r="J60" s="11" t="s">
        <v>82</v>
      </c>
      <c r="K60" s="12" t="s">
        <v>81</v>
      </c>
    </row>
    <row r="61" spans="1:11" x14ac:dyDescent="0.25">
      <c r="A61" s="8" t="s">
        <v>80</v>
      </c>
      <c r="B61" s="11" t="s">
        <v>81</v>
      </c>
      <c r="C61" s="11" t="s">
        <v>81</v>
      </c>
      <c r="D61" s="11">
        <v>0.04</v>
      </c>
      <c r="E61" s="11">
        <v>0.15</v>
      </c>
      <c r="F61" s="11" t="s">
        <v>81</v>
      </c>
      <c r="G61" s="11">
        <v>0.05</v>
      </c>
      <c r="H61" s="11" t="s">
        <v>81</v>
      </c>
      <c r="I61" s="11" t="s">
        <v>81</v>
      </c>
      <c r="J61" s="11" t="s">
        <v>82</v>
      </c>
      <c r="K61" s="12" t="s">
        <v>81</v>
      </c>
    </row>
    <row r="62" spans="1:11" x14ac:dyDescent="0.25">
      <c r="A62" s="8" t="s">
        <v>83</v>
      </c>
      <c r="B62" s="13">
        <v>19000</v>
      </c>
      <c r="C62" s="13">
        <v>21800</v>
      </c>
      <c r="D62" s="13">
        <v>13300</v>
      </c>
      <c r="E62" s="13">
        <v>28100</v>
      </c>
      <c r="F62" s="13">
        <v>21700</v>
      </c>
      <c r="G62" s="13">
        <v>36300</v>
      </c>
      <c r="H62" s="13">
        <v>47900</v>
      </c>
      <c r="I62" s="13">
        <v>40900</v>
      </c>
      <c r="J62" s="13">
        <v>31200</v>
      </c>
      <c r="K62" s="14">
        <v>26200</v>
      </c>
    </row>
    <row r="63" spans="1:11" x14ac:dyDescent="0.25">
      <c r="A63" s="8" t="s">
        <v>84</v>
      </c>
      <c r="B63" s="13">
        <v>25200</v>
      </c>
      <c r="C63" s="13">
        <v>20000</v>
      </c>
      <c r="D63" s="13">
        <v>14400</v>
      </c>
      <c r="E63" s="13">
        <v>28700</v>
      </c>
      <c r="F63" s="13">
        <v>18400</v>
      </c>
      <c r="G63" s="13">
        <v>34100</v>
      </c>
      <c r="H63" s="13">
        <v>42700</v>
      </c>
      <c r="I63" s="13">
        <v>37800</v>
      </c>
      <c r="J63" s="13">
        <v>30300</v>
      </c>
      <c r="K63" s="14">
        <v>27900</v>
      </c>
    </row>
    <row r="64" spans="1:11" x14ac:dyDescent="0.25">
      <c r="A64" s="8" t="s">
        <v>85</v>
      </c>
      <c r="B64" s="11">
        <v>0.1</v>
      </c>
      <c r="C64" s="11">
        <v>0.1</v>
      </c>
      <c r="D64" s="11">
        <v>0.1</v>
      </c>
      <c r="E64" s="11">
        <v>0.2</v>
      </c>
      <c r="F64" s="11" t="s">
        <v>62</v>
      </c>
      <c r="G64" s="11" t="s">
        <v>62</v>
      </c>
      <c r="H64" s="11" t="s">
        <v>62</v>
      </c>
      <c r="I64" s="11" t="s">
        <v>62</v>
      </c>
      <c r="J64" s="11">
        <v>0.03</v>
      </c>
      <c r="K64" s="12" t="s">
        <v>62</v>
      </c>
    </row>
    <row r="65" spans="1:11" x14ac:dyDescent="0.25">
      <c r="A65" s="8" t="s">
        <v>86</v>
      </c>
      <c r="B65" s="11" t="s">
        <v>62</v>
      </c>
      <c r="C65" s="11" t="s">
        <v>62</v>
      </c>
      <c r="D65" s="11" t="s">
        <v>62</v>
      </c>
      <c r="E65" s="11" t="s">
        <v>62</v>
      </c>
      <c r="F65" s="11" t="s">
        <v>62</v>
      </c>
      <c r="G65" s="11" t="s">
        <v>62</v>
      </c>
      <c r="H65" s="11" t="s">
        <v>62</v>
      </c>
      <c r="I65" s="11" t="s">
        <v>62</v>
      </c>
      <c r="J65" s="11" t="s">
        <v>28</v>
      </c>
      <c r="K65" s="12" t="s">
        <v>62</v>
      </c>
    </row>
    <row r="66" spans="1:11" x14ac:dyDescent="0.25">
      <c r="A66" s="8" t="s">
        <v>87</v>
      </c>
      <c r="B66" s="11">
        <v>507</v>
      </c>
      <c r="C66" s="11">
        <v>469</v>
      </c>
      <c r="D66" s="11">
        <v>448</v>
      </c>
      <c r="E66" s="11">
        <v>390</v>
      </c>
      <c r="F66" s="11">
        <v>453</v>
      </c>
      <c r="G66" s="11">
        <v>278</v>
      </c>
      <c r="H66" s="11">
        <v>340</v>
      </c>
      <c r="I66" s="11">
        <v>363</v>
      </c>
      <c r="J66" s="11">
        <v>384</v>
      </c>
      <c r="K66" s="12">
        <v>389</v>
      </c>
    </row>
    <row r="67" spans="1:11" x14ac:dyDescent="0.25">
      <c r="A67" s="8" t="s">
        <v>88</v>
      </c>
      <c r="B67" s="11" t="s">
        <v>277</v>
      </c>
      <c r="C67" s="11">
        <v>460</v>
      </c>
      <c r="D67" s="11">
        <v>425</v>
      </c>
      <c r="E67" s="11">
        <v>402</v>
      </c>
      <c r="F67" s="11">
        <v>477</v>
      </c>
      <c r="G67" s="11">
        <v>291</v>
      </c>
      <c r="H67" s="11">
        <v>340</v>
      </c>
      <c r="I67" s="11">
        <v>370</v>
      </c>
      <c r="J67" s="11">
        <v>375</v>
      </c>
      <c r="K67" s="12">
        <v>388</v>
      </c>
    </row>
    <row r="68" spans="1:11" x14ac:dyDescent="0.25">
      <c r="A68" s="8" t="s">
        <v>89</v>
      </c>
      <c r="B68" s="11">
        <v>11</v>
      </c>
      <c r="C68" s="11">
        <v>6</v>
      </c>
      <c r="D68" s="11">
        <v>4</v>
      </c>
      <c r="E68" s="11">
        <v>54</v>
      </c>
      <c r="F68" s="11" t="s">
        <v>91</v>
      </c>
      <c r="G68" s="11" t="s">
        <v>91</v>
      </c>
      <c r="H68" s="11" t="s">
        <v>91</v>
      </c>
      <c r="I68" s="11">
        <v>4</v>
      </c>
      <c r="J68" s="11" t="s">
        <v>91</v>
      </c>
      <c r="K68" s="12">
        <v>6</v>
      </c>
    </row>
    <row r="69" spans="1:11" x14ac:dyDescent="0.25">
      <c r="A69" s="8" t="s">
        <v>90</v>
      </c>
      <c r="B69" s="11" t="s">
        <v>278</v>
      </c>
      <c r="C69" s="11" t="s">
        <v>91</v>
      </c>
      <c r="D69" s="11">
        <v>4</v>
      </c>
      <c r="E69" s="11">
        <v>7</v>
      </c>
      <c r="F69" s="11" t="s">
        <v>91</v>
      </c>
      <c r="G69" s="11" t="s">
        <v>91</v>
      </c>
      <c r="H69" s="11" t="s">
        <v>91</v>
      </c>
      <c r="I69" s="11" t="s">
        <v>91</v>
      </c>
      <c r="J69" s="11" t="s">
        <v>91</v>
      </c>
      <c r="K69" s="12" t="s">
        <v>91</v>
      </c>
    </row>
    <row r="70" spans="1:11" x14ac:dyDescent="0.25">
      <c r="A70" s="8" t="s">
        <v>92</v>
      </c>
      <c r="B70" s="11">
        <v>15.3</v>
      </c>
      <c r="C70" s="11">
        <v>13.4</v>
      </c>
      <c r="D70" s="11">
        <v>29.7</v>
      </c>
      <c r="E70" s="11">
        <v>93.4</v>
      </c>
      <c r="F70" s="11">
        <v>23.9</v>
      </c>
      <c r="G70" s="11">
        <v>19.2</v>
      </c>
      <c r="H70" s="11">
        <v>22.7</v>
      </c>
      <c r="I70" s="11">
        <v>27.3</v>
      </c>
      <c r="J70" s="11">
        <v>29</v>
      </c>
      <c r="K70" s="12">
        <v>26.4</v>
      </c>
    </row>
    <row r="71" spans="1:11" x14ac:dyDescent="0.25">
      <c r="A71" s="8" t="s">
        <v>93</v>
      </c>
      <c r="B71" s="11">
        <v>19.100000000000001</v>
      </c>
      <c r="C71" s="11">
        <v>13.3</v>
      </c>
      <c r="D71" s="11">
        <v>27.5</v>
      </c>
      <c r="E71" s="11">
        <v>39.9</v>
      </c>
      <c r="F71" s="11">
        <v>26.3</v>
      </c>
      <c r="G71" s="11">
        <v>19.3</v>
      </c>
      <c r="H71" s="11">
        <v>22.9</v>
      </c>
      <c r="I71" s="11">
        <v>27.7</v>
      </c>
      <c r="J71" s="11">
        <v>34.299999999999997</v>
      </c>
      <c r="K71" s="12">
        <v>26.6</v>
      </c>
    </row>
    <row r="72" spans="1:11" x14ac:dyDescent="0.25">
      <c r="A72" s="8" t="s">
        <v>95</v>
      </c>
      <c r="B72" s="11">
        <v>10</v>
      </c>
      <c r="C72" s="11">
        <v>6.9</v>
      </c>
      <c r="D72" s="11">
        <v>12.4</v>
      </c>
      <c r="E72" s="11">
        <v>20.5</v>
      </c>
      <c r="F72" s="11">
        <v>18.600000000000001</v>
      </c>
      <c r="G72" s="11">
        <v>8.5</v>
      </c>
      <c r="H72" s="11">
        <v>10.3</v>
      </c>
      <c r="I72" s="11">
        <v>11.6</v>
      </c>
      <c r="J72" s="11">
        <v>13.9</v>
      </c>
      <c r="K72" s="12">
        <v>14.9</v>
      </c>
    </row>
    <row r="73" spans="1:11" x14ac:dyDescent="0.25">
      <c r="A73" s="8" t="s">
        <v>96</v>
      </c>
      <c r="B73" s="11">
        <v>10.4</v>
      </c>
      <c r="C73" s="11">
        <v>8.1</v>
      </c>
      <c r="D73" s="11">
        <v>11.1</v>
      </c>
      <c r="E73" s="11">
        <v>16.2</v>
      </c>
      <c r="F73" s="11">
        <v>12.8</v>
      </c>
      <c r="G73" s="11">
        <v>7.3</v>
      </c>
      <c r="H73" s="11">
        <v>8.9</v>
      </c>
      <c r="I73" s="11">
        <v>9.8000000000000007</v>
      </c>
      <c r="J73" s="11">
        <v>24.1</v>
      </c>
      <c r="K73" s="12">
        <v>19.100000000000001</v>
      </c>
    </row>
    <row r="74" spans="1:11" x14ac:dyDescent="0.25">
      <c r="A74" s="8" t="s">
        <v>97</v>
      </c>
      <c r="B74" s="11">
        <v>0.3</v>
      </c>
      <c r="C74" s="11" t="s">
        <v>62</v>
      </c>
      <c r="D74" s="11">
        <v>0.2</v>
      </c>
      <c r="E74" s="11">
        <v>0.3</v>
      </c>
      <c r="F74" s="11">
        <v>0.3</v>
      </c>
      <c r="G74" s="11">
        <v>0.4</v>
      </c>
      <c r="H74" s="11">
        <v>0.4</v>
      </c>
      <c r="I74" s="11">
        <v>0.3</v>
      </c>
      <c r="J74" s="11">
        <v>0.3</v>
      </c>
      <c r="K74" s="12">
        <v>0.3</v>
      </c>
    </row>
    <row r="75" spans="1:11" x14ac:dyDescent="0.25">
      <c r="A75" s="8" t="s">
        <v>98</v>
      </c>
      <c r="B75" s="11">
        <v>0.4</v>
      </c>
      <c r="C75" s="11">
        <v>0.2</v>
      </c>
      <c r="D75" s="11">
        <v>0.1</v>
      </c>
      <c r="E75" s="11">
        <v>0.2</v>
      </c>
      <c r="F75" s="11">
        <v>0.4</v>
      </c>
      <c r="G75" s="11">
        <v>0.4</v>
      </c>
      <c r="H75" s="11">
        <v>0.3</v>
      </c>
      <c r="I75" s="11">
        <v>0.3</v>
      </c>
      <c r="J75" s="11">
        <v>0.4</v>
      </c>
      <c r="K75" s="12">
        <v>0.3</v>
      </c>
    </row>
    <row r="76" spans="1:11" x14ac:dyDescent="0.25">
      <c r="A76" s="8" t="s">
        <v>99</v>
      </c>
      <c r="B76" s="13">
        <v>551000</v>
      </c>
      <c r="C76" s="13">
        <v>456000</v>
      </c>
      <c r="D76" s="13">
        <v>363000</v>
      </c>
      <c r="E76" s="13">
        <v>418000</v>
      </c>
      <c r="F76" s="13">
        <v>417000</v>
      </c>
      <c r="G76" s="13">
        <v>276000</v>
      </c>
      <c r="H76" s="13">
        <v>345000</v>
      </c>
      <c r="I76" s="13">
        <v>340000</v>
      </c>
      <c r="J76" s="13">
        <v>383000</v>
      </c>
      <c r="K76" s="14">
        <v>415000</v>
      </c>
    </row>
    <row r="77" spans="1:11" x14ac:dyDescent="0.25">
      <c r="A77" s="8" t="s">
        <v>100</v>
      </c>
      <c r="B77" s="13">
        <v>546000</v>
      </c>
      <c r="C77" s="13">
        <v>503000</v>
      </c>
      <c r="D77" s="13">
        <v>395000</v>
      </c>
      <c r="E77" s="13">
        <v>415000</v>
      </c>
      <c r="F77" s="13">
        <v>315000</v>
      </c>
      <c r="G77" s="13">
        <v>352000</v>
      </c>
      <c r="H77" s="13">
        <v>366000</v>
      </c>
      <c r="I77" s="13">
        <v>386000</v>
      </c>
      <c r="J77" s="13">
        <v>409000</v>
      </c>
      <c r="K77" s="14">
        <v>431000</v>
      </c>
    </row>
    <row r="78" spans="1:11" x14ac:dyDescent="0.25">
      <c r="A78" s="8" t="s">
        <v>101</v>
      </c>
      <c r="B78" s="11" t="s">
        <v>102</v>
      </c>
      <c r="C78" s="11" t="s">
        <v>102</v>
      </c>
      <c r="D78" s="11" t="s">
        <v>102</v>
      </c>
      <c r="E78" s="11">
        <v>1.7</v>
      </c>
      <c r="F78" s="11" t="s">
        <v>102</v>
      </c>
      <c r="G78" s="11" t="s">
        <v>102</v>
      </c>
      <c r="H78" s="11" t="s">
        <v>102</v>
      </c>
      <c r="I78" s="11" t="s">
        <v>102</v>
      </c>
      <c r="J78" s="11" t="s">
        <v>102</v>
      </c>
      <c r="K78" s="12" t="s">
        <v>102</v>
      </c>
    </row>
    <row r="79" spans="1:11" x14ac:dyDescent="0.25">
      <c r="A79" s="8" t="s">
        <v>103</v>
      </c>
      <c r="B79" s="11" t="s">
        <v>102</v>
      </c>
      <c r="C79" s="11" t="s">
        <v>102</v>
      </c>
      <c r="D79" s="11" t="s">
        <v>102</v>
      </c>
      <c r="E79" s="11" t="s">
        <v>102</v>
      </c>
      <c r="F79" s="11" t="s">
        <v>102</v>
      </c>
      <c r="G79" s="11" t="s">
        <v>102</v>
      </c>
      <c r="H79" s="11" t="s">
        <v>102</v>
      </c>
      <c r="I79" s="11" t="s">
        <v>102</v>
      </c>
      <c r="J79" s="11" t="s">
        <v>102</v>
      </c>
      <c r="K79" s="12" t="s">
        <v>102</v>
      </c>
    </row>
    <row r="80" spans="1:11" x14ac:dyDescent="0.25">
      <c r="A80" s="8" t="s">
        <v>104</v>
      </c>
      <c r="B80" s="11">
        <v>0.18</v>
      </c>
      <c r="C80" s="11">
        <v>0.3</v>
      </c>
      <c r="D80" s="11">
        <v>1.42</v>
      </c>
      <c r="E80" s="11">
        <v>1.37</v>
      </c>
      <c r="F80" s="11">
        <v>1.95</v>
      </c>
      <c r="G80" s="11">
        <v>0.54</v>
      </c>
      <c r="H80" s="11">
        <v>0.65</v>
      </c>
      <c r="I80" s="11">
        <v>0.71</v>
      </c>
      <c r="J80" s="11">
        <v>0.61</v>
      </c>
      <c r="K80" s="12">
        <v>0.97</v>
      </c>
    </row>
    <row r="81" spans="1:11" x14ac:dyDescent="0.25">
      <c r="A81" s="8" t="s">
        <v>105</v>
      </c>
      <c r="B81" s="11">
        <v>0.82</v>
      </c>
      <c r="C81" s="11">
        <v>0.21</v>
      </c>
      <c r="D81" s="11">
        <v>1.53</v>
      </c>
      <c r="E81" s="11">
        <v>1.24</v>
      </c>
      <c r="F81" s="11">
        <v>1.1599999999999999</v>
      </c>
      <c r="G81" s="11">
        <v>0.59</v>
      </c>
      <c r="H81" s="11">
        <v>0.67</v>
      </c>
      <c r="I81" s="11">
        <v>0.72</v>
      </c>
      <c r="J81" s="11">
        <v>0.67</v>
      </c>
      <c r="K81" s="12">
        <v>0.9</v>
      </c>
    </row>
    <row r="82" spans="1:11" x14ac:dyDescent="0.25">
      <c r="A82" s="8" t="s">
        <v>106</v>
      </c>
      <c r="B82" s="13">
        <v>32100</v>
      </c>
      <c r="C82" s="13">
        <v>44400</v>
      </c>
      <c r="D82" s="13">
        <v>30000</v>
      </c>
      <c r="E82" s="13">
        <v>56600</v>
      </c>
      <c r="F82" s="13">
        <v>30900</v>
      </c>
      <c r="G82" s="13">
        <v>27500</v>
      </c>
      <c r="H82" s="13">
        <v>38700</v>
      </c>
      <c r="I82" s="13">
        <v>42200</v>
      </c>
      <c r="J82" s="13">
        <v>37400</v>
      </c>
      <c r="K82" s="14">
        <v>42600</v>
      </c>
    </row>
    <row r="83" spans="1:11" x14ac:dyDescent="0.25">
      <c r="A83" s="8" t="s">
        <v>107</v>
      </c>
      <c r="B83" s="13">
        <v>60800</v>
      </c>
      <c r="C83" s="13">
        <v>35700</v>
      </c>
      <c r="D83" s="13">
        <v>31917</v>
      </c>
      <c r="E83" s="13">
        <v>59500</v>
      </c>
      <c r="F83" s="13">
        <v>32500</v>
      </c>
      <c r="G83" s="13">
        <v>28000</v>
      </c>
      <c r="H83" s="13">
        <v>32900</v>
      </c>
      <c r="I83" s="13">
        <v>37100</v>
      </c>
      <c r="J83" s="13">
        <v>36100</v>
      </c>
      <c r="K83" s="14">
        <v>44200</v>
      </c>
    </row>
    <row r="84" spans="1:11" x14ac:dyDescent="0.25">
      <c r="A84" s="8" t="s">
        <v>108</v>
      </c>
      <c r="B84" s="11">
        <v>7.0000000000000007E-2</v>
      </c>
      <c r="C84" s="11" t="s">
        <v>109</v>
      </c>
      <c r="D84" s="11">
        <v>0.1</v>
      </c>
      <c r="E84" s="11" t="s">
        <v>109</v>
      </c>
      <c r="F84" s="11" t="s">
        <v>109</v>
      </c>
      <c r="G84" s="11" t="s">
        <v>109</v>
      </c>
      <c r="H84" s="11" t="s">
        <v>109</v>
      </c>
      <c r="I84" s="11" t="s">
        <v>109</v>
      </c>
      <c r="J84" s="11" t="s">
        <v>109</v>
      </c>
      <c r="K84" s="12" t="s">
        <v>109</v>
      </c>
    </row>
    <row r="85" spans="1:11" x14ac:dyDescent="0.25">
      <c r="A85" s="8" t="s">
        <v>110</v>
      </c>
      <c r="B85" s="11">
        <v>0.09</v>
      </c>
      <c r="C85" s="11" t="s">
        <v>109</v>
      </c>
      <c r="D85" s="11" t="s">
        <v>109</v>
      </c>
      <c r="E85" s="11" t="s">
        <v>109</v>
      </c>
      <c r="F85" s="11" t="s">
        <v>109</v>
      </c>
      <c r="G85" s="11" t="s">
        <v>109</v>
      </c>
      <c r="H85" s="11" t="s">
        <v>109</v>
      </c>
      <c r="I85" s="11" t="s">
        <v>109</v>
      </c>
      <c r="J85" s="11">
        <v>7.0000000000000007E-2</v>
      </c>
      <c r="K85" s="12">
        <v>0.09</v>
      </c>
    </row>
    <row r="86" spans="1:11" x14ac:dyDescent="0.25">
      <c r="A86" s="8" t="s">
        <v>111</v>
      </c>
      <c r="B86" s="11">
        <v>682</v>
      </c>
      <c r="C86" s="11">
        <v>591</v>
      </c>
      <c r="D86" s="11">
        <v>463</v>
      </c>
      <c r="E86" s="11">
        <v>521</v>
      </c>
      <c r="F86" s="11">
        <v>588</v>
      </c>
      <c r="G86" s="11">
        <v>621</v>
      </c>
      <c r="H86" s="11">
        <v>592</v>
      </c>
      <c r="I86" s="11">
        <v>553</v>
      </c>
      <c r="J86" s="11">
        <v>539</v>
      </c>
      <c r="K86" s="12">
        <v>527</v>
      </c>
    </row>
    <row r="87" spans="1:11" x14ac:dyDescent="0.25">
      <c r="A87" s="8" t="s">
        <v>112</v>
      </c>
      <c r="B87" s="11">
        <v>765</v>
      </c>
      <c r="C87" s="11">
        <v>641</v>
      </c>
      <c r="D87" s="11">
        <v>438</v>
      </c>
      <c r="E87" s="11">
        <v>521</v>
      </c>
      <c r="F87" s="11">
        <v>586</v>
      </c>
      <c r="G87" s="11">
        <v>601</v>
      </c>
      <c r="H87" s="11">
        <v>601</v>
      </c>
      <c r="I87" s="11">
        <v>582</v>
      </c>
      <c r="J87" s="11">
        <v>552</v>
      </c>
      <c r="K87" s="12">
        <v>533</v>
      </c>
    </row>
    <row r="88" spans="1:11" x14ac:dyDescent="0.25">
      <c r="A88" s="8" t="s">
        <v>113</v>
      </c>
      <c r="B88" s="11" t="s">
        <v>62</v>
      </c>
      <c r="C88" s="11" t="s">
        <v>62</v>
      </c>
      <c r="D88" s="11" t="s">
        <v>62</v>
      </c>
      <c r="E88" s="11" t="s">
        <v>62</v>
      </c>
      <c r="F88" s="11" t="s">
        <v>62</v>
      </c>
      <c r="G88" s="11" t="s">
        <v>62</v>
      </c>
      <c r="H88" s="11" t="s">
        <v>62</v>
      </c>
      <c r="I88" s="11" t="s">
        <v>62</v>
      </c>
      <c r="J88" s="11" t="s">
        <v>62</v>
      </c>
      <c r="K88" s="12" t="s">
        <v>62</v>
      </c>
    </row>
    <row r="89" spans="1:11" x14ac:dyDescent="0.25">
      <c r="A89" s="8" t="s">
        <v>114</v>
      </c>
      <c r="B89" s="11" t="s">
        <v>62</v>
      </c>
      <c r="C89" s="11" t="s">
        <v>62</v>
      </c>
      <c r="D89" s="11" t="s">
        <v>62</v>
      </c>
      <c r="E89" s="11" t="s">
        <v>62</v>
      </c>
      <c r="F89" s="11" t="s">
        <v>62</v>
      </c>
      <c r="G89" s="11" t="s">
        <v>62</v>
      </c>
      <c r="H89" s="11" t="s">
        <v>62</v>
      </c>
      <c r="I89" s="11" t="s">
        <v>62</v>
      </c>
      <c r="J89" s="11" t="s">
        <v>62</v>
      </c>
      <c r="K89" s="12" t="s">
        <v>62</v>
      </c>
    </row>
    <row r="90" spans="1:11" x14ac:dyDescent="0.25">
      <c r="A90" s="8" t="s">
        <v>115</v>
      </c>
      <c r="B90" s="11" t="s">
        <v>62</v>
      </c>
      <c r="C90" s="11" t="s">
        <v>62</v>
      </c>
      <c r="D90" s="11">
        <v>0.2</v>
      </c>
      <c r="E90" s="11">
        <v>0.2</v>
      </c>
      <c r="F90" s="11" t="s">
        <v>62</v>
      </c>
      <c r="G90" s="11">
        <v>0.2</v>
      </c>
      <c r="H90" s="11" t="s">
        <v>62</v>
      </c>
      <c r="I90" s="11" t="s">
        <v>62</v>
      </c>
      <c r="J90" s="11" t="s">
        <v>62</v>
      </c>
      <c r="K90" s="12" t="s">
        <v>62</v>
      </c>
    </row>
    <row r="91" spans="1:11" x14ac:dyDescent="0.25">
      <c r="A91" s="8" t="s">
        <v>116</v>
      </c>
      <c r="B91" s="11" t="s">
        <v>62</v>
      </c>
      <c r="C91" s="11" t="s">
        <v>62</v>
      </c>
      <c r="D91" s="11">
        <v>0.2</v>
      </c>
      <c r="E91" s="11">
        <v>0.1</v>
      </c>
      <c r="F91" s="11" t="s">
        <v>62</v>
      </c>
      <c r="G91" s="11" t="s">
        <v>62</v>
      </c>
      <c r="H91" s="11" t="s">
        <v>62</v>
      </c>
      <c r="I91" s="11" t="s">
        <v>62</v>
      </c>
      <c r="J91" s="11" t="s">
        <v>62</v>
      </c>
      <c r="K91" s="12" t="s">
        <v>62</v>
      </c>
    </row>
    <row r="92" spans="1:11" x14ac:dyDescent="0.25">
      <c r="A92" s="8" t="s">
        <v>117</v>
      </c>
      <c r="B92" s="11">
        <v>7</v>
      </c>
      <c r="C92" s="11">
        <v>4.3</v>
      </c>
      <c r="D92" s="11">
        <v>7.5</v>
      </c>
      <c r="E92" s="11">
        <v>9.6999999999999993</v>
      </c>
      <c r="F92" s="11">
        <v>4.4000000000000004</v>
      </c>
      <c r="G92" s="11">
        <v>3</v>
      </c>
      <c r="H92" s="11">
        <v>4.0999999999999996</v>
      </c>
      <c r="I92" s="11">
        <v>5.4</v>
      </c>
      <c r="J92" s="11">
        <v>7.2</v>
      </c>
      <c r="K92" s="12">
        <v>5.4</v>
      </c>
    </row>
    <row r="93" spans="1:11" x14ac:dyDescent="0.25">
      <c r="A93" s="8" t="s">
        <v>118</v>
      </c>
      <c r="B93" s="11">
        <v>4.9000000000000004</v>
      </c>
      <c r="C93" s="11">
        <v>2.2999999999999998</v>
      </c>
      <c r="D93" s="11">
        <v>8.3000000000000007</v>
      </c>
      <c r="E93" s="11">
        <v>8.6999999999999993</v>
      </c>
      <c r="F93" s="11">
        <v>3</v>
      </c>
      <c r="G93" s="11">
        <v>2.4</v>
      </c>
      <c r="H93" s="11">
        <v>3.7</v>
      </c>
      <c r="I93" s="11">
        <v>4.9000000000000004</v>
      </c>
      <c r="J93" s="11">
        <v>5.6</v>
      </c>
      <c r="K93" s="12">
        <v>5.3</v>
      </c>
    </row>
    <row r="94" spans="1:11" x14ac:dyDescent="0.25">
      <c r="A94" s="8" t="s">
        <v>119</v>
      </c>
      <c r="B94" s="11">
        <v>1.65</v>
      </c>
      <c r="C94" s="11">
        <v>1.0900000000000001</v>
      </c>
      <c r="D94" s="11">
        <v>1.51</v>
      </c>
      <c r="E94" s="11">
        <v>112</v>
      </c>
      <c r="F94" s="11">
        <v>3.9</v>
      </c>
      <c r="G94" s="11">
        <v>1.05</v>
      </c>
      <c r="H94" s="11">
        <v>1.45</v>
      </c>
      <c r="I94" s="11">
        <v>1.61</v>
      </c>
      <c r="J94" s="11">
        <v>1.86</v>
      </c>
      <c r="K94" s="12">
        <v>1.84</v>
      </c>
    </row>
    <row r="95" spans="1:11" x14ac:dyDescent="0.25">
      <c r="A95" s="8" t="s">
        <v>120</v>
      </c>
      <c r="B95" s="11">
        <v>1.37</v>
      </c>
      <c r="C95" s="11">
        <v>0.93</v>
      </c>
      <c r="D95" s="11">
        <v>1.46</v>
      </c>
      <c r="E95" s="11">
        <v>1.79</v>
      </c>
      <c r="F95" s="11">
        <v>1.1299999999999999</v>
      </c>
      <c r="G95" s="11">
        <v>0.94</v>
      </c>
      <c r="H95" s="11">
        <v>1.1000000000000001</v>
      </c>
      <c r="I95" s="11">
        <v>1.55</v>
      </c>
      <c r="J95" s="11">
        <v>1.5</v>
      </c>
      <c r="K95" s="12">
        <v>1.77</v>
      </c>
    </row>
    <row r="96" spans="1:11" x14ac:dyDescent="0.25">
      <c r="A96" s="8" t="s">
        <v>122</v>
      </c>
      <c r="B96" s="11">
        <v>5.3999999999999999E-2</v>
      </c>
      <c r="C96" s="11">
        <v>4.4999999999999998E-2</v>
      </c>
      <c r="D96" s="11">
        <v>6.7000000000000004E-2</v>
      </c>
      <c r="E96" s="11">
        <v>0.129</v>
      </c>
      <c r="F96" s="11">
        <v>8.6999999999999994E-2</v>
      </c>
      <c r="G96" s="11">
        <v>5.1999999999999998E-2</v>
      </c>
      <c r="H96" s="11">
        <v>6.5000000000000002E-2</v>
      </c>
      <c r="I96" s="11">
        <v>6.3E-2</v>
      </c>
      <c r="J96" s="11">
        <v>8.4000000000000005E-2</v>
      </c>
      <c r="K96" s="12">
        <v>8.5999999999999993E-2</v>
      </c>
    </row>
    <row r="97" spans="1:11" x14ac:dyDescent="0.25">
      <c r="A97" s="8" t="s">
        <v>123</v>
      </c>
      <c r="B97" s="11">
        <v>7.4999999999999997E-2</v>
      </c>
      <c r="C97" s="11">
        <v>4.5999999999999999E-2</v>
      </c>
      <c r="D97" s="11">
        <v>7.5999999999999998E-2</v>
      </c>
      <c r="E97" s="11">
        <v>0.10100000000000001</v>
      </c>
      <c r="F97" s="11">
        <v>0.104</v>
      </c>
      <c r="G97" s="11">
        <v>5.7000000000000002E-2</v>
      </c>
      <c r="H97" s="11">
        <v>7.5999999999999998E-2</v>
      </c>
      <c r="I97" s="11">
        <v>8.1000000000000003E-2</v>
      </c>
      <c r="J97" s="11">
        <v>0.10199999999999999</v>
      </c>
      <c r="K97" s="12">
        <v>9.8000000000000004E-2</v>
      </c>
    </row>
    <row r="98" spans="1:11" x14ac:dyDescent="0.25">
      <c r="A98" s="8" t="s">
        <v>124</v>
      </c>
      <c r="B98" s="11">
        <v>163</v>
      </c>
      <c r="C98" s="11">
        <v>111</v>
      </c>
      <c r="D98" s="11">
        <v>178</v>
      </c>
      <c r="E98" s="11">
        <v>154</v>
      </c>
      <c r="F98" s="11">
        <v>144</v>
      </c>
      <c r="G98" s="11">
        <v>111</v>
      </c>
      <c r="H98" s="11">
        <v>150</v>
      </c>
      <c r="I98" s="11">
        <v>180</v>
      </c>
      <c r="J98" s="11">
        <v>173</v>
      </c>
      <c r="K98" s="12">
        <v>151</v>
      </c>
    </row>
    <row r="99" spans="1:11" x14ac:dyDescent="0.25">
      <c r="A99" s="8" t="s">
        <v>125</v>
      </c>
      <c r="B99" s="11">
        <v>173</v>
      </c>
      <c r="C99" s="11">
        <v>109</v>
      </c>
      <c r="D99" s="11">
        <v>161</v>
      </c>
      <c r="E99" s="11">
        <v>160</v>
      </c>
      <c r="F99" s="11">
        <v>139</v>
      </c>
      <c r="G99" s="11">
        <v>100</v>
      </c>
      <c r="H99" s="11">
        <v>136</v>
      </c>
      <c r="I99" s="11">
        <v>163</v>
      </c>
      <c r="J99" s="11">
        <v>209</v>
      </c>
      <c r="K99" s="12">
        <v>155</v>
      </c>
    </row>
    <row r="100" spans="1:11" x14ac:dyDescent="0.25">
      <c r="A100" s="8" t="s">
        <v>126</v>
      </c>
      <c r="B100" s="11">
        <v>0.05</v>
      </c>
      <c r="C100" s="11">
        <v>0.05</v>
      </c>
      <c r="D100" s="11">
        <v>7.0000000000000007E-2</v>
      </c>
      <c r="E100" s="11">
        <v>3.93</v>
      </c>
      <c r="F100" s="11">
        <v>0.12</v>
      </c>
      <c r="G100" s="11">
        <v>0.04</v>
      </c>
      <c r="H100" s="11">
        <v>0.06</v>
      </c>
      <c r="I100" s="11">
        <v>0.06</v>
      </c>
      <c r="J100" s="11">
        <v>0.08</v>
      </c>
      <c r="K100" s="12">
        <v>0.06</v>
      </c>
    </row>
    <row r="101" spans="1:11" x14ac:dyDescent="0.25">
      <c r="A101" s="8" t="s">
        <v>127</v>
      </c>
      <c r="B101" s="11">
        <v>0.03</v>
      </c>
      <c r="C101" s="11">
        <v>0.03</v>
      </c>
      <c r="D101" s="11">
        <v>0.06</v>
      </c>
      <c r="E101" s="11">
        <v>0.13</v>
      </c>
      <c r="F101" s="11">
        <v>0.03</v>
      </c>
      <c r="G101" s="11">
        <v>0.04</v>
      </c>
      <c r="H101" s="11">
        <v>0.05</v>
      </c>
      <c r="I101" s="11">
        <v>0.06</v>
      </c>
      <c r="J101" s="11">
        <v>7.0000000000000007E-2</v>
      </c>
      <c r="K101" s="12">
        <v>0.06</v>
      </c>
    </row>
    <row r="102" spans="1:11" x14ac:dyDescent="0.25">
      <c r="A102" s="8" t="s">
        <v>128</v>
      </c>
      <c r="B102" s="11">
        <v>0.09</v>
      </c>
      <c r="C102" s="11">
        <v>7.0000000000000007E-2</v>
      </c>
      <c r="D102" s="11" t="s">
        <v>129</v>
      </c>
      <c r="E102" s="11">
        <v>7.0000000000000007E-2</v>
      </c>
      <c r="F102" s="11">
        <v>0.2</v>
      </c>
      <c r="G102" s="11">
        <v>0.28999999999999998</v>
      </c>
      <c r="H102" s="11">
        <v>7.0000000000000007E-2</v>
      </c>
      <c r="I102" s="11">
        <v>0.03</v>
      </c>
      <c r="J102" s="11">
        <v>0.08</v>
      </c>
      <c r="K102" s="12">
        <v>1.1299999999999999</v>
      </c>
    </row>
    <row r="103" spans="1:11" x14ac:dyDescent="0.25">
      <c r="A103" s="8" t="s">
        <v>130</v>
      </c>
      <c r="B103" s="11">
        <v>0.08</v>
      </c>
      <c r="C103" s="11">
        <v>7.0000000000000007E-2</v>
      </c>
      <c r="D103" s="11">
        <v>0.08</v>
      </c>
      <c r="E103" s="11">
        <v>0.02</v>
      </c>
      <c r="F103" s="11">
        <v>0.09</v>
      </c>
      <c r="G103" s="11">
        <v>0.28000000000000003</v>
      </c>
      <c r="H103" s="11">
        <v>0.27</v>
      </c>
      <c r="I103" s="11">
        <v>0.1</v>
      </c>
      <c r="J103" s="11">
        <v>0.06</v>
      </c>
      <c r="K103" s="12">
        <v>0.93</v>
      </c>
    </row>
    <row r="104" spans="1:11" x14ac:dyDescent="0.25">
      <c r="A104" s="8" t="s">
        <v>131</v>
      </c>
      <c r="B104" s="31">
        <v>56900</v>
      </c>
      <c r="C104" s="31">
        <v>55000</v>
      </c>
      <c r="D104" s="31">
        <v>53500</v>
      </c>
      <c r="E104" s="31">
        <v>46200</v>
      </c>
      <c r="F104" s="31">
        <v>55200</v>
      </c>
      <c r="G104" s="31">
        <v>35900</v>
      </c>
      <c r="H104" s="31">
        <v>44200</v>
      </c>
      <c r="I104" s="31">
        <v>48600</v>
      </c>
      <c r="J104" s="31">
        <v>52000</v>
      </c>
      <c r="K104" s="32">
        <v>44800</v>
      </c>
    </row>
    <row r="105" spans="1:11" x14ac:dyDescent="0.25">
      <c r="A105" s="8" t="s">
        <v>132</v>
      </c>
      <c r="B105" s="31">
        <v>72500</v>
      </c>
      <c r="C105" s="31">
        <v>53300</v>
      </c>
      <c r="D105" s="31">
        <v>51400</v>
      </c>
      <c r="E105" s="31">
        <v>48900</v>
      </c>
      <c r="F105" s="31">
        <v>59800</v>
      </c>
      <c r="G105" s="31">
        <v>33200</v>
      </c>
      <c r="H105" s="31">
        <v>40900</v>
      </c>
      <c r="I105" s="31">
        <v>45100</v>
      </c>
      <c r="J105" s="31">
        <v>48200</v>
      </c>
      <c r="K105" s="32">
        <v>45100</v>
      </c>
    </row>
    <row r="106" spans="1:11" x14ac:dyDescent="0.25">
      <c r="A106" s="8" t="s">
        <v>133</v>
      </c>
      <c r="B106" s="11" t="s">
        <v>134</v>
      </c>
      <c r="C106" s="11" t="s">
        <v>134</v>
      </c>
      <c r="D106" s="11" t="s">
        <v>134</v>
      </c>
      <c r="E106" s="11" t="s">
        <v>134</v>
      </c>
      <c r="F106" s="11" t="s">
        <v>134</v>
      </c>
      <c r="G106" s="11" t="s">
        <v>134</v>
      </c>
      <c r="H106" s="11" t="s">
        <v>134</v>
      </c>
      <c r="I106" s="11" t="s">
        <v>134</v>
      </c>
      <c r="J106" s="11" t="s">
        <v>134</v>
      </c>
      <c r="K106" s="12" t="s">
        <v>134</v>
      </c>
    </row>
    <row r="107" spans="1:11" x14ac:dyDescent="0.25">
      <c r="A107" s="8" t="s">
        <v>135</v>
      </c>
      <c r="B107" s="11" t="s">
        <v>134</v>
      </c>
      <c r="C107" s="11" t="s">
        <v>134</v>
      </c>
      <c r="D107" s="11" t="s">
        <v>134</v>
      </c>
      <c r="E107" s="11" t="s">
        <v>134</v>
      </c>
      <c r="F107" s="11" t="s">
        <v>134</v>
      </c>
      <c r="G107" s="11" t="s">
        <v>134</v>
      </c>
      <c r="H107" s="11" t="s">
        <v>134</v>
      </c>
      <c r="I107" s="11" t="s">
        <v>134</v>
      </c>
      <c r="J107" s="11" t="s">
        <v>134</v>
      </c>
      <c r="K107" s="12" t="s">
        <v>134</v>
      </c>
    </row>
    <row r="108" spans="1:11" x14ac:dyDescent="0.25">
      <c r="A108" s="8" t="s">
        <v>136</v>
      </c>
      <c r="B108" s="11">
        <v>20.9</v>
      </c>
      <c r="C108" s="11">
        <v>20.9</v>
      </c>
      <c r="D108" s="11">
        <v>19</v>
      </c>
      <c r="E108" s="11">
        <v>40.700000000000003</v>
      </c>
      <c r="F108" s="11">
        <v>30.3</v>
      </c>
      <c r="G108" s="11">
        <v>58.5</v>
      </c>
      <c r="H108" s="11">
        <v>64.5</v>
      </c>
      <c r="I108" s="11">
        <v>49.2</v>
      </c>
      <c r="J108" s="11">
        <v>41.4</v>
      </c>
      <c r="K108" s="12">
        <v>25</v>
      </c>
    </row>
    <row r="109" spans="1:11" x14ac:dyDescent="0.25">
      <c r="A109" s="8" t="s">
        <v>138</v>
      </c>
      <c r="B109" s="11">
        <v>3.91</v>
      </c>
      <c r="C109" s="11">
        <v>5.0599999999999996</v>
      </c>
      <c r="D109" s="11">
        <v>5.86</v>
      </c>
      <c r="E109" s="11">
        <v>5.46</v>
      </c>
      <c r="F109" s="11">
        <v>5.2</v>
      </c>
      <c r="G109" s="11">
        <v>3.33</v>
      </c>
      <c r="H109" s="11">
        <v>4</v>
      </c>
      <c r="I109" s="11">
        <v>4.5199999999999996</v>
      </c>
      <c r="J109" s="11">
        <v>5.08</v>
      </c>
      <c r="K109" s="12" t="s">
        <v>15</v>
      </c>
    </row>
    <row r="110" spans="1:11" ht="18.75" x14ac:dyDescent="0.25">
      <c r="A110" s="8" t="s">
        <v>140</v>
      </c>
      <c r="B110" s="11">
        <v>4.0999999999999996</v>
      </c>
      <c r="C110" s="11">
        <v>2.4700000000000002</v>
      </c>
      <c r="D110" s="11">
        <v>3.81</v>
      </c>
      <c r="E110" s="11">
        <v>5.72</v>
      </c>
      <c r="F110" s="11">
        <v>4.92</v>
      </c>
      <c r="G110" s="11">
        <v>6.31</v>
      </c>
      <c r="H110" s="11">
        <v>7.2</v>
      </c>
      <c r="I110" s="11">
        <v>6.36</v>
      </c>
      <c r="J110" s="11">
        <v>6.31</v>
      </c>
      <c r="K110" s="12" t="s">
        <v>15</v>
      </c>
    </row>
    <row r="111" spans="1:11" ht="18.75" x14ac:dyDescent="0.25">
      <c r="A111" s="8" t="s">
        <v>142</v>
      </c>
      <c r="B111" s="13">
        <v>1884</v>
      </c>
      <c r="C111" s="13">
        <v>1439</v>
      </c>
      <c r="D111" s="13">
        <v>1336</v>
      </c>
      <c r="E111" s="13">
        <v>1307</v>
      </c>
      <c r="F111" s="13">
        <v>1363</v>
      </c>
      <c r="G111" s="13">
        <v>1068</v>
      </c>
      <c r="H111" s="13">
        <v>1123</v>
      </c>
      <c r="I111" s="13">
        <v>1181</v>
      </c>
      <c r="J111" s="13">
        <v>1423</v>
      </c>
      <c r="K111" s="14">
        <v>1600</v>
      </c>
    </row>
    <row r="112" spans="1:11" x14ac:dyDescent="0.25">
      <c r="A112" s="19" t="s">
        <v>143</v>
      </c>
      <c r="B112" s="20"/>
      <c r="C112" s="20"/>
      <c r="D112" s="20"/>
      <c r="E112" s="20"/>
      <c r="F112" s="20"/>
      <c r="G112" s="20"/>
      <c r="H112" s="20"/>
      <c r="I112" s="20"/>
      <c r="J112" s="20"/>
      <c r="K112" s="21"/>
    </row>
    <row r="113" spans="1:11" x14ac:dyDescent="0.25">
      <c r="A113" s="8" t="s">
        <v>144</v>
      </c>
      <c r="B113" s="11">
        <v>7.3</v>
      </c>
      <c r="C113" s="11">
        <v>6</v>
      </c>
      <c r="D113" s="11">
        <v>12.5</v>
      </c>
      <c r="E113" s="11">
        <v>17.100000000000001</v>
      </c>
      <c r="F113" s="11">
        <v>5.3</v>
      </c>
      <c r="G113" s="11">
        <v>5.3</v>
      </c>
      <c r="H113" s="11">
        <v>7.3</v>
      </c>
      <c r="I113" s="11">
        <v>8.9</v>
      </c>
      <c r="J113" s="11">
        <v>10.6</v>
      </c>
      <c r="K113" s="12">
        <v>11.1</v>
      </c>
    </row>
    <row r="114" spans="1:11" x14ac:dyDescent="0.25">
      <c r="A114" s="8" t="s">
        <v>145</v>
      </c>
      <c r="B114" s="11">
        <v>6.68</v>
      </c>
      <c r="C114" s="11">
        <v>6.7</v>
      </c>
      <c r="D114" s="11">
        <v>11.1</v>
      </c>
      <c r="E114" s="11">
        <v>18</v>
      </c>
      <c r="F114" s="11">
        <v>5.3</v>
      </c>
      <c r="G114" s="11">
        <v>5.3</v>
      </c>
      <c r="H114" s="11">
        <v>7</v>
      </c>
      <c r="I114" s="11">
        <v>8.9</v>
      </c>
      <c r="J114" s="11">
        <v>10.9</v>
      </c>
      <c r="K114" s="12">
        <v>10.6</v>
      </c>
    </row>
    <row r="115" spans="1:11" x14ac:dyDescent="0.25">
      <c r="A115" s="8" t="s">
        <v>146</v>
      </c>
      <c r="B115" s="11">
        <v>293</v>
      </c>
      <c r="C115" s="11">
        <v>216</v>
      </c>
      <c r="D115" s="11">
        <v>248</v>
      </c>
      <c r="E115" s="11">
        <v>204</v>
      </c>
      <c r="F115" s="11">
        <v>236</v>
      </c>
      <c r="G115" s="11">
        <v>142</v>
      </c>
      <c r="H115" s="11">
        <v>170</v>
      </c>
      <c r="I115" s="11">
        <v>190</v>
      </c>
      <c r="J115" s="11">
        <v>194</v>
      </c>
      <c r="K115" s="12">
        <v>201</v>
      </c>
    </row>
    <row r="116" spans="1:11" x14ac:dyDescent="0.25">
      <c r="A116" s="8" t="s">
        <v>147</v>
      </c>
      <c r="B116" s="11">
        <v>318</v>
      </c>
      <c r="C116" s="11">
        <v>227</v>
      </c>
      <c r="D116" s="11">
        <v>236</v>
      </c>
      <c r="E116" s="11">
        <v>208</v>
      </c>
      <c r="F116" s="11">
        <v>245</v>
      </c>
      <c r="G116" s="11">
        <v>141</v>
      </c>
      <c r="H116" s="11">
        <v>174</v>
      </c>
      <c r="I116" s="11">
        <v>196</v>
      </c>
      <c r="J116" s="11">
        <v>206</v>
      </c>
      <c r="K116" s="12">
        <v>198</v>
      </c>
    </row>
    <row r="117" spans="1:11" x14ac:dyDescent="0.25">
      <c r="A117" s="8" t="s">
        <v>148</v>
      </c>
      <c r="B117" s="11">
        <v>260</v>
      </c>
      <c r="C117" s="11">
        <v>177</v>
      </c>
      <c r="D117" s="11">
        <v>213</v>
      </c>
      <c r="E117" s="11">
        <v>177</v>
      </c>
      <c r="F117" s="11">
        <v>164</v>
      </c>
      <c r="G117" s="11">
        <v>118</v>
      </c>
      <c r="H117" s="11">
        <v>154</v>
      </c>
      <c r="I117" s="11">
        <v>178</v>
      </c>
      <c r="J117" s="11">
        <v>197</v>
      </c>
      <c r="K117" s="12">
        <v>187</v>
      </c>
    </row>
    <row r="118" spans="1:11" x14ac:dyDescent="0.25">
      <c r="A118" s="8" t="s">
        <v>149</v>
      </c>
      <c r="B118" s="11">
        <v>273</v>
      </c>
      <c r="C118" s="11">
        <v>172</v>
      </c>
      <c r="D118" s="11">
        <v>214</v>
      </c>
      <c r="E118" s="11">
        <v>174</v>
      </c>
      <c r="F118" s="11">
        <v>157</v>
      </c>
      <c r="G118" s="11">
        <v>117</v>
      </c>
      <c r="H118" s="11">
        <v>149</v>
      </c>
      <c r="I118" s="11">
        <v>170</v>
      </c>
      <c r="J118" s="11">
        <v>183</v>
      </c>
      <c r="K118" s="12">
        <v>160</v>
      </c>
    </row>
    <row r="119" spans="1:11" x14ac:dyDescent="0.25">
      <c r="A119" s="8" t="s">
        <v>150</v>
      </c>
      <c r="B119" s="11">
        <v>583</v>
      </c>
      <c r="C119" s="11">
        <v>395</v>
      </c>
      <c r="D119" s="11">
        <v>474</v>
      </c>
      <c r="E119" s="11">
        <v>493</v>
      </c>
      <c r="F119" s="11">
        <v>373</v>
      </c>
      <c r="G119" s="11">
        <v>268</v>
      </c>
      <c r="H119" s="11">
        <v>356</v>
      </c>
      <c r="I119" s="11">
        <v>422</v>
      </c>
      <c r="J119" s="11">
        <v>472</v>
      </c>
      <c r="K119" s="12">
        <v>440</v>
      </c>
    </row>
    <row r="120" spans="1:11" x14ac:dyDescent="0.25">
      <c r="A120" s="8" t="s">
        <v>151</v>
      </c>
      <c r="B120" s="11">
        <v>609</v>
      </c>
      <c r="C120" s="11">
        <v>399</v>
      </c>
      <c r="D120" s="11">
        <v>488</v>
      </c>
      <c r="E120" s="11">
        <v>461</v>
      </c>
      <c r="F120" s="11">
        <v>356</v>
      </c>
      <c r="G120" s="11">
        <v>266</v>
      </c>
      <c r="H120" s="11">
        <v>342</v>
      </c>
      <c r="I120" s="11">
        <v>403</v>
      </c>
      <c r="J120" s="11">
        <v>437</v>
      </c>
      <c r="K120" s="12">
        <v>379</v>
      </c>
    </row>
    <row r="121" spans="1:11" x14ac:dyDescent="0.25">
      <c r="A121" s="8" t="s">
        <v>152</v>
      </c>
      <c r="B121" s="11">
        <v>81.900000000000006</v>
      </c>
      <c r="C121" s="11">
        <v>57.5</v>
      </c>
      <c r="D121" s="11">
        <v>64.3</v>
      </c>
      <c r="E121" s="11">
        <v>59.8</v>
      </c>
      <c r="F121" s="11">
        <v>52.7</v>
      </c>
      <c r="G121" s="11">
        <v>35.5</v>
      </c>
      <c r="H121" s="11">
        <v>45.8</v>
      </c>
      <c r="I121" s="11">
        <v>55.1</v>
      </c>
      <c r="J121" s="11">
        <v>61.4</v>
      </c>
      <c r="K121" s="12">
        <v>60.8</v>
      </c>
    </row>
    <row r="122" spans="1:11" x14ac:dyDescent="0.25">
      <c r="A122" s="8" t="s">
        <v>153</v>
      </c>
      <c r="B122" s="11">
        <v>86</v>
      </c>
      <c r="C122" s="11">
        <v>53.9</v>
      </c>
      <c r="D122" s="11">
        <v>65.400000000000006</v>
      </c>
      <c r="E122" s="11">
        <v>60</v>
      </c>
      <c r="F122" s="11">
        <v>50.4</v>
      </c>
      <c r="G122" s="11">
        <v>35.5</v>
      </c>
      <c r="H122" s="11">
        <v>45.4</v>
      </c>
      <c r="I122" s="11">
        <v>53.9</v>
      </c>
      <c r="J122" s="11">
        <v>59.3</v>
      </c>
      <c r="K122" s="12">
        <v>53.9</v>
      </c>
    </row>
    <row r="123" spans="1:11" x14ac:dyDescent="0.25">
      <c r="A123" s="8" t="s">
        <v>154</v>
      </c>
      <c r="B123" s="11">
        <v>335</v>
      </c>
      <c r="C123" s="11">
        <v>238</v>
      </c>
      <c r="D123" s="11">
        <v>270</v>
      </c>
      <c r="E123" s="11">
        <v>244</v>
      </c>
      <c r="F123" s="11">
        <v>209</v>
      </c>
      <c r="G123" s="11">
        <v>148</v>
      </c>
      <c r="H123" s="11">
        <v>189</v>
      </c>
      <c r="I123" s="11">
        <v>229</v>
      </c>
      <c r="J123" s="11">
        <v>255</v>
      </c>
      <c r="K123" s="12">
        <v>259</v>
      </c>
    </row>
    <row r="124" spans="1:11" x14ac:dyDescent="0.25">
      <c r="A124" s="8" t="s">
        <v>155</v>
      </c>
      <c r="B124" s="11">
        <v>353</v>
      </c>
      <c r="C124" s="11">
        <v>219</v>
      </c>
      <c r="D124" s="11">
        <v>272</v>
      </c>
      <c r="E124" s="11">
        <v>243</v>
      </c>
      <c r="F124" s="11">
        <v>203</v>
      </c>
      <c r="G124" s="11">
        <v>147</v>
      </c>
      <c r="H124" s="11">
        <v>190</v>
      </c>
      <c r="I124" s="11">
        <v>223</v>
      </c>
      <c r="J124" s="11">
        <v>250</v>
      </c>
      <c r="K124" s="12">
        <v>224</v>
      </c>
    </row>
    <row r="125" spans="1:11" x14ac:dyDescent="0.25">
      <c r="A125" s="8" t="s">
        <v>156</v>
      </c>
      <c r="B125" s="11">
        <v>72.5</v>
      </c>
      <c r="C125" s="11">
        <v>52.5</v>
      </c>
      <c r="D125" s="11">
        <v>60.7</v>
      </c>
      <c r="E125" s="11">
        <v>52.9</v>
      </c>
      <c r="F125" s="11">
        <v>47.3</v>
      </c>
      <c r="G125" s="11">
        <v>32.6</v>
      </c>
      <c r="H125" s="11">
        <v>42.5</v>
      </c>
      <c r="I125" s="11">
        <v>51.2</v>
      </c>
      <c r="J125" s="11">
        <v>58.2</v>
      </c>
      <c r="K125" s="12">
        <v>59.1</v>
      </c>
    </row>
    <row r="126" spans="1:11" x14ac:dyDescent="0.25">
      <c r="A126" s="8" t="s">
        <v>157</v>
      </c>
      <c r="B126" s="11">
        <v>76.2</v>
      </c>
      <c r="C126" s="11">
        <v>50.1</v>
      </c>
      <c r="D126" s="11">
        <v>61.3</v>
      </c>
      <c r="E126" s="11">
        <v>55.3</v>
      </c>
      <c r="F126" s="11">
        <v>45.7</v>
      </c>
      <c r="G126" s="11">
        <v>32.9</v>
      </c>
      <c r="H126" s="11">
        <v>42.8</v>
      </c>
      <c r="I126" s="11">
        <v>50</v>
      </c>
      <c r="J126" s="11">
        <v>54.4</v>
      </c>
      <c r="K126" s="12">
        <v>50.7</v>
      </c>
    </row>
    <row r="127" spans="1:11" x14ac:dyDescent="0.25">
      <c r="A127" s="8" t="s">
        <v>158</v>
      </c>
      <c r="B127" s="11">
        <v>15.8</v>
      </c>
      <c r="C127" s="11">
        <v>11.3</v>
      </c>
      <c r="D127" s="11">
        <v>12.6</v>
      </c>
      <c r="E127" s="11">
        <v>10.8</v>
      </c>
      <c r="F127" s="11">
        <v>10</v>
      </c>
      <c r="G127" s="11">
        <v>6.9</v>
      </c>
      <c r="H127" s="11">
        <v>8.9</v>
      </c>
      <c r="I127" s="11">
        <v>10.8</v>
      </c>
      <c r="J127" s="11">
        <v>12.1</v>
      </c>
      <c r="K127" s="12">
        <v>12</v>
      </c>
    </row>
    <row r="128" spans="1:11" x14ac:dyDescent="0.25">
      <c r="A128" s="8" t="s">
        <v>159</v>
      </c>
      <c r="B128" s="11">
        <v>16.5</v>
      </c>
      <c r="C128" s="11">
        <v>10.7</v>
      </c>
      <c r="D128" s="11">
        <v>12.7</v>
      </c>
      <c r="E128" s="11">
        <v>11.2</v>
      </c>
      <c r="F128" s="11">
        <v>9.5</v>
      </c>
      <c r="G128" s="11">
        <v>6.9</v>
      </c>
      <c r="H128" s="11">
        <v>9</v>
      </c>
      <c r="I128" s="11">
        <v>10.7</v>
      </c>
      <c r="J128" s="11">
        <v>11.8</v>
      </c>
      <c r="K128" s="12">
        <v>10.199999999999999</v>
      </c>
    </row>
    <row r="129" spans="1:11" x14ac:dyDescent="0.25">
      <c r="A129" s="8" t="s">
        <v>160</v>
      </c>
      <c r="B129" s="11">
        <v>84.3</v>
      </c>
      <c r="C129" s="11">
        <v>58.3</v>
      </c>
      <c r="D129" s="11">
        <v>65.900000000000006</v>
      </c>
      <c r="E129" s="11">
        <v>55.2</v>
      </c>
      <c r="F129" s="11">
        <v>52.3</v>
      </c>
      <c r="G129" s="11">
        <v>36.5</v>
      </c>
      <c r="H129" s="11">
        <v>47.6</v>
      </c>
      <c r="I129" s="11">
        <v>55.8</v>
      </c>
      <c r="J129" s="11">
        <v>61.9</v>
      </c>
      <c r="K129" s="12">
        <v>62.6</v>
      </c>
    </row>
    <row r="130" spans="1:11" x14ac:dyDescent="0.25">
      <c r="A130" s="8" t="s">
        <v>161</v>
      </c>
      <c r="B130" s="11">
        <v>87.8</v>
      </c>
      <c r="C130" s="11">
        <v>55.8</v>
      </c>
      <c r="D130" s="11">
        <v>66.400000000000006</v>
      </c>
      <c r="E130" s="11">
        <v>56.9</v>
      </c>
      <c r="F130" s="11">
        <v>50</v>
      </c>
      <c r="G130" s="11">
        <v>36.200000000000003</v>
      </c>
      <c r="H130" s="11">
        <v>48.1</v>
      </c>
      <c r="I130" s="11">
        <v>54.1</v>
      </c>
      <c r="J130" s="11">
        <v>61.2</v>
      </c>
      <c r="K130" s="12">
        <v>53.1</v>
      </c>
    </row>
    <row r="131" spans="1:11" x14ac:dyDescent="0.25">
      <c r="A131" s="8" t="s">
        <v>162</v>
      </c>
      <c r="B131" s="11">
        <v>12.5</v>
      </c>
      <c r="C131" s="11">
        <v>8.8000000000000007</v>
      </c>
      <c r="D131" s="11">
        <v>10.5</v>
      </c>
      <c r="E131" s="11">
        <v>9.1999999999999993</v>
      </c>
      <c r="F131" s="11">
        <v>7.8</v>
      </c>
      <c r="G131" s="11">
        <v>5.4</v>
      </c>
      <c r="H131" s="11">
        <v>6.9</v>
      </c>
      <c r="I131" s="11">
        <v>8</v>
      </c>
      <c r="J131" s="11">
        <v>8.9</v>
      </c>
      <c r="K131" s="12">
        <v>8.8000000000000007</v>
      </c>
    </row>
    <row r="132" spans="1:11" x14ac:dyDescent="0.25">
      <c r="A132" s="8" t="s">
        <v>163</v>
      </c>
      <c r="B132" s="11">
        <v>13</v>
      </c>
      <c r="C132" s="11">
        <v>8.4</v>
      </c>
      <c r="D132" s="11">
        <v>10.4</v>
      </c>
      <c r="E132" s="11">
        <v>8.5</v>
      </c>
      <c r="F132" s="11">
        <v>7.6</v>
      </c>
      <c r="G132" s="11">
        <v>5.3</v>
      </c>
      <c r="H132" s="11">
        <v>6.9</v>
      </c>
      <c r="I132" s="11">
        <v>7.8</v>
      </c>
      <c r="J132" s="11">
        <v>8.85</v>
      </c>
      <c r="K132" s="12">
        <v>8</v>
      </c>
    </row>
    <row r="133" spans="1:11" x14ac:dyDescent="0.25">
      <c r="A133" s="8" t="s">
        <v>164</v>
      </c>
      <c r="B133" s="11">
        <v>69.7</v>
      </c>
      <c r="C133" s="11">
        <v>48.1</v>
      </c>
      <c r="D133" s="11">
        <v>51.9</v>
      </c>
      <c r="E133" s="11">
        <v>43.9</v>
      </c>
      <c r="F133" s="11">
        <v>41.7</v>
      </c>
      <c r="G133" s="11">
        <v>29.3</v>
      </c>
      <c r="H133" s="11">
        <v>36.700000000000003</v>
      </c>
      <c r="I133" s="11">
        <v>43.6</v>
      </c>
      <c r="J133" s="11">
        <v>47.4</v>
      </c>
      <c r="K133" s="12">
        <v>48.7</v>
      </c>
    </row>
    <row r="134" spans="1:11" x14ac:dyDescent="0.25">
      <c r="A134" s="8" t="s">
        <v>165</v>
      </c>
      <c r="B134" s="11">
        <v>71.3</v>
      </c>
      <c r="C134" s="11">
        <v>46.3</v>
      </c>
      <c r="D134" s="11">
        <v>54.6</v>
      </c>
      <c r="E134" s="11">
        <v>46.4</v>
      </c>
      <c r="F134" s="11">
        <v>39.6</v>
      </c>
      <c r="G134" s="11">
        <v>29.1</v>
      </c>
      <c r="H134" s="11">
        <v>37.9</v>
      </c>
      <c r="I134" s="11">
        <v>43.3</v>
      </c>
      <c r="J134" s="11">
        <v>47.4</v>
      </c>
      <c r="K134" s="12">
        <v>42.6</v>
      </c>
    </row>
    <row r="135" spans="1:11" x14ac:dyDescent="0.25">
      <c r="A135" s="8" t="s">
        <v>166</v>
      </c>
      <c r="B135" s="11">
        <v>13.1</v>
      </c>
      <c r="C135" s="11">
        <v>9.4</v>
      </c>
      <c r="D135" s="11">
        <v>9.8000000000000007</v>
      </c>
      <c r="E135" s="11">
        <v>8.1</v>
      </c>
      <c r="F135" s="11">
        <v>7.9</v>
      </c>
      <c r="G135" s="11">
        <v>5.4</v>
      </c>
      <c r="H135" s="11">
        <v>6.9</v>
      </c>
      <c r="I135" s="11">
        <v>8.1</v>
      </c>
      <c r="J135" s="11">
        <v>8.6</v>
      </c>
      <c r="K135" s="12">
        <v>9.1</v>
      </c>
    </row>
    <row r="136" spans="1:11" x14ac:dyDescent="0.25">
      <c r="A136" s="8" t="s">
        <v>167</v>
      </c>
      <c r="B136" s="11">
        <v>13.5</v>
      </c>
      <c r="C136" s="11">
        <v>8.8000000000000007</v>
      </c>
      <c r="D136" s="11">
        <v>10</v>
      </c>
      <c r="E136" s="11">
        <v>8.6</v>
      </c>
      <c r="F136" s="11">
        <v>7.5</v>
      </c>
      <c r="G136" s="11">
        <v>5.5</v>
      </c>
      <c r="H136" s="11">
        <v>7</v>
      </c>
      <c r="I136" s="11">
        <v>8</v>
      </c>
      <c r="J136" s="11">
        <v>8.8800000000000008</v>
      </c>
      <c r="K136" s="12">
        <v>7.9</v>
      </c>
    </row>
    <row r="137" spans="1:11" x14ac:dyDescent="0.25">
      <c r="A137" s="8" t="s">
        <v>168</v>
      </c>
      <c r="B137" s="11">
        <v>35.700000000000003</v>
      </c>
      <c r="C137" s="11">
        <v>24.7</v>
      </c>
      <c r="D137" s="11">
        <v>26</v>
      </c>
      <c r="E137" s="11">
        <v>21.9</v>
      </c>
      <c r="F137" s="11">
        <v>21</v>
      </c>
      <c r="G137" s="11">
        <v>14.7</v>
      </c>
      <c r="H137" s="11">
        <v>18.8</v>
      </c>
      <c r="I137" s="11">
        <v>21.8</v>
      </c>
      <c r="J137" s="11">
        <v>23.5</v>
      </c>
      <c r="K137" s="12">
        <v>23.8</v>
      </c>
    </row>
    <row r="138" spans="1:11" x14ac:dyDescent="0.25">
      <c r="A138" s="8" t="s">
        <v>169</v>
      </c>
      <c r="B138" s="11">
        <v>36.5</v>
      </c>
      <c r="C138" s="11">
        <v>23.5</v>
      </c>
      <c r="D138" s="11">
        <v>27</v>
      </c>
      <c r="E138" s="11">
        <v>23.3</v>
      </c>
      <c r="F138" s="11">
        <v>20.399999999999999</v>
      </c>
      <c r="G138" s="11">
        <v>14.5</v>
      </c>
      <c r="H138" s="11">
        <v>18.3</v>
      </c>
      <c r="I138" s="11">
        <v>21.3</v>
      </c>
      <c r="J138" s="11">
        <v>23.6</v>
      </c>
      <c r="K138" s="12">
        <v>21</v>
      </c>
    </row>
    <row r="139" spans="1:11" x14ac:dyDescent="0.25">
      <c r="A139" s="8" t="s">
        <v>170</v>
      </c>
      <c r="B139" s="11">
        <v>4.5</v>
      </c>
      <c r="C139" s="11">
        <v>3.1</v>
      </c>
      <c r="D139" s="11">
        <v>3.6</v>
      </c>
      <c r="E139" s="11">
        <v>3.2</v>
      </c>
      <c r="F139" s="11">
        <v>2.7</v>
      </c>
      <c r="G139" s="11">
        <v>1.9</v>
      </c>
      <c r="H139" s="11">
        <v>2.5</v>
      </c>
      <c r="I139" s="11">
        <v>2.9</v>
      </c>
      <c r="J139" s="11">
        <v>3.08</v>
      </c>
      <c r="K139" s="12">
        <v>3.1</v>
      </c>
    </row>
    <row r="140" spans="1:11" x14ac:dyDescent="0.25">
      <c r="A140" s="8" t="s">
        <v>171</v>
      </c>
      <c r="B140" s="11">
        <v>4.7</v>
      </c>
      <c r="C140" s="11">
        <v>3</v>
      </c>
      <c r="D140" s="11">
        <v>3.6</v>
      </c>
      <c r="E140" s="11">
        <v>3</v>
      </c>
      <c r="F140" s="11">
        <v>2.5</v>
      </c>
      <c r="G140" s="11">
        <v>1.9</v>
      </c>
      <c r="H140" s="11">
        <v>2.4</v>
      </c>
      <c r="I140" s="11">
        <v>2.8</v>
      </c>
      <c r="J140" s="11">
        <v>3.04</v>
      </c>
      <c r="K140" s="12">
        <v>2.8</v>
      </c>
    </row>
    <row r="141" spans="1:11" x14ac:dyDescent="0.25">
      <c r="A141" s="8" t="s">
        <v>172</v>
      </c>
      <c r="B141" s="11">
        <v>27.7</v>
      </c>
      <c r="C141" s="11">
        <v>19.600000000000001</v>
      </c>
      <c r="D141" s="11">
        <v>20.6</v>
      </c>
      <c r="E141" s="11">
        <v>17.399999999999999</v>
      </c>
      <c r="F141" s="11">
        <v>16.7</v>
      </c>
      <c r="G141" s="11">
        <v>11.9</v>
      </c>
      <c r="H141" s="11">
        <v>15.2</v>
      </c>
      <c r="I141" s="11">
        <v>17.7</v>
      </c>
      <c r="J141" s="11">
        <v>18.8</v>
      </c>
      <c r="K141" s="12">
        <v>18.5</v>
      </c>
    </row>
    <row r="142" spans="1:11" x14ac:dyDescent="0.25">
      <c r="A142" s="8" t="s">
        <v>173</v>
      </c>
      <c r="B142" s="11">
        <v>29.4</v>
      </c>
      <c r="C142" s="11">
        <v>18.600000000000001</v>
      </c>
      <c r="D142" s="11">
        <v>21.3</v>
      </c>
      <c r="E142" s="11">
        <v>18.5</v>
      </c>
      <c r="F142" s="11">
        <v>16.3</v>
      </c>
      <c r="G142" s="11">
        <v>11.9</v>
      </c>
      <c r="H142" s="11">
        <v>15.2</v>
      </c>
      <c r="I142" s="11">
        <v>17.2</v>
      </c>
      <c r="J142" s="11">
        <v>18.600000000000001</v>
      </c>
      <c r="K142" s="12">
        <v>16.5</v>
      </c>
    </row>
    <row r="143" spans="1:11" x14ac:dyDescent="0.25">
      <c r="A143" s="8" t="s">
        <v>174</v>
      </c>
      <c r="B143" s="11">
        <v>4.0999999999999996</v>
      </c>
      <c r="C143" s="11">
        <v>2.9</v>
      </c>
      <c r="D143" s="11">
        <v>3</v>
      </c>
      <c r="E143" s="11">
        <v>2.4</v>
      </c>
      <c r="F143" s="11">
        <v>2.4</v>
      </c>
      <c r="G143" s="11">
        <v>1.7</v>
      </c>
      <c r="H143" s="11">
        <v>2.2000000000000002</v>
      </c>
      <c r="I143" s="11">
        <v>2.5</v>
      </c>
      <c r="J143" s="11">
        <v>2.7</v>
      </c>
      <c r="K143" s="12">
        <v>2.8</v>
      </c>
    </row>
    <row r="144" spans="1:11" ht="16.5" thickBot="1" x14ac:dyDescent="0.3">
      <c r="A144" s="22" t="s">
        <v>175</v>
      </c>
      <c r="B144" s="23">
        <v>4.3</v>
      </c>
      <c r="C144" s="23">
        <v>2.8</v>
      </c>
      <c r="D144" s="23">
        <v>3.1</v>
      </c>
      <c r="E144" s="23">
        <v>2.7</v>
      </c>
      <c r="F144" s="23">
        <v>2.2000000000000002</v>
      </c>
      <c r="G144" s="23">
        <v>1.7</v>
      </c>
      <c r="H144" s="23">
        <v>2.2000000000000002</v>
      </c>
      <c r="I144" s="23">
        <v>2.5</v>
      </c>
      <c r="J144" s="23">
        <v>2.8</v>
      </c>
      <c r="K144" s="24">
        <v>3.2</v>
      </c>
    </row>
    <row r="145" spans="1:11" x14ac:dyDescent="0.25">
      <c r="A145" s="25" t="s">
        <v>176</v>
      </c>
      <c r="B145" s="41">
        <v>1900.1</v>
      </c>
      <c r="C145" s="41">
        <v>1328.1999999999998</v>
      </c>
      <c r="D145" s="41">
        <v>1546.3999999999999</v>
      </c>
      <c r="E145" s="41">
        <v>1419.9000000000005</v>
      </c>
      <c r="F145" s="41">
        <v>1249.8000000000002</v>
      </c>
      <c r="G145" s="26">
        <v>863.09999999999991</v>
      </c>
      <c r="H145" s="41">
        <v>1110.3000000000002</v>
      </c>
      <c r="I145" s="41">
        <v>1305.3999999999999</v>
      </c>
      <c r="J145" s="41">
        <v>1435.18</v>
      </c>
      <c r="K145" s="42">
        <v>1407.3999999999996</v>
      </c>
    </row>
    <row r="146" spans="1:11" x14ac:dyDescent="0.25">
      <c r="A146" s="8" t="s">
        <v>177</v>
      </c>
      <c r="B146" s="43">
        <v>1432.5</v>
      </c>
      <c r="C146" s="11">
        <v>989.59999999999991</v>
      </c>
      <c r="D146" s="43">
        <v>1160.5</v>
      </c>
      <c r="E146" s="43">
        <v>1092.7</v>
      </c>
      <c r="F146" s="11">
        <v>908.3</v>
      </c>
      <c r="G146" s="11">
        <v>645.5</v>
      </c>
      <c r="H146" s="11">
        <v>843.8</v>
      </c>
      <c r="I146" s="43">
        <v>1001.9</v>
      </c>
      <c r="J146" s="43">
        <v>1117.5999999999999</v>
      </c>
      <c r="K146" s="44">
        <v>1080.5</v>
      </c>
    </row>
    <row r="147" spans="1:11" x14ac:dyDescent="0.25">
      <c r="A147" s="8" t="s">
        <v>178</v>
      </c>
      <c r="B147" s="11">
        <v>460.3</v>
      </c>
      <c r="C147" s="11">
        <v>332.6</v>
      </c>
      <c r="D147" s="11">
        <v>373.40000000000003</v>
      </c>
      <c r="E147" s="11">
        <v>310.09999999999991</v>
      </c>
      <c r="F147" s="11">
        <v>336.19999999999993</v>
      </c>
      <c r="G147" s="11">
        <v>212.3</v>
      </c>
      <c r="H147" s="11">
        <v>259.20000000000005</v>
      </c>
      <c r="I147" s="11">
        <v>294.59999999999997</v>
      </c>
      <c r="J147" s="11">
        <v>306.98</v>
      </c>
      <c r="K147" s="12">
        <v>315.80000000000007</v>
      </c>
    </row>
    <row r="148" spans="1:11" x14ac:dyDescent="0.25">
      <c r="A148" s="8" t="s">
        <v>179</v>
      </c>
      <c r="B148" s="43">
        <v>1998.88</v>
      </c>
      <c r="C148" s="43">
        <v>1305.5999999999997</v>
      </c>
      <c r="D148" s="43">
        <v>1556.8999999999999</v>
      </c>
      <c r="E148" s="43">
        <v>1398.4</v>
      </c>
      <c r="F148" s="43">
        <v>1217.9999999999998</v>
      </c>
      <c r="G148" s="11">
        <v>857.69999999999993</v>
      </c>
      <c r="H148" s="43">
        <v>1097.2</v>
      </c>
      <c r="I148" s="43">
        <v>1272.4999999999998</v>
      </c>
      <c r="J148" s="43">
        <v>1386.7699999999998</v>
      </c>
      <c r="K148" s="44">
        <v>1241.5</v>
      </c>
    </row>
    <row r="149" spans="1:11" x14ac:dyDescent="0.25">
      <c r="A149" s="8" t="s">
        <v>180</v>
      </c>
      <c r="B149" s="15">
        <v>105.19867375401294</v>
      </c>
      <c r="C149" s="15">
        <v>98.298449028760714</v>
      </c>
      <c r="D149" s="15">
        <v>100.67899637868598</v>
      </c>
      <c r="E149" s="15">
        <v>98.485808859778828</v>
      </c>
      <c r="F149" s="15">
        <v>97.455592894863145</v>
      </c>
      <c r="G149" s="15">
        <v>99.374348279457763</v>
      </c>
      <c r="H149" s="15">
        <v>98.820138701251906</v>
      </c>
      <c r="I149" s="15">
        <v>97.479699708901478</v>
      </c>
      <c r="J149" s="15">
        <v>96.626903942362603</v>
      </c>
      <c r="K149" s="18">
        <v>88.212306380559923</v>
      </c>
    </row>
    <row r="150" spans="1:11" x14ac:dyDescent="0.25">
      <c r="A150" s="8" t="s">
        <v>181</v>
      </c>
      <c r="B150" s="43">
        <v>1501.5</v>
      </c>
      <c r="C150" s="11">
        <v>960.5</v>
      </c>
      <c r="D150" s="43">
        <v>1179.8000000000002</v>
      </c>
      <c r="E150" s="43">
        <v>1061.4000000000001</v>
      </c>
      <c r="F150" s="11">
        <v>871.6</v>
      </c>
      <c r="G150" s="11">
        <v>641.5</v>
      </c>
      <c r="H150" s="11">
        <v>826.3</v>
      </c>
      <c r="I150" s="11">
        <v>964.7</v>
      </c>
      <c r="J150" s="43">
        <v>1056.6999999999998</v>
      </c>
      <c r="K150" s="12">
        <v>930.90000000000009</v>
      </c>
    </row>
    <row r="151" spans="1:11" x14ac:dyDescent="0.25">
      <c r="A151" s="8" t="s">
        <v>182</v>
      </c>
      <c r="B151" s="15">
        <v>104.81675392670158</v>
      </c>
      <c r="C151" s="15">
        <v>97.059417946645127</v>
      </c>
      <c r="D151" s="15">
        <v>101.66307626023267</v>
      </c>
      <c r="E151" s="15">
        <v>97.135535828681256</v>
      </c>
      <c r="F151" s="15">
        <v>95.95948475173401</v>
      </c>
      <c r="G151" s="15">
        <v>99.380325329202165</v>
      </c>
      <c r="H151" s="15">
        <v>97.926048826736192</v>
      </c>
      <c r="I151" s="15">
        <v>96.287054596267097</v>
      </c>
      <c r="J151" s="15">
        <v>94.55082319255547</v>
      </c>
      <c r="K151" s="18">
        <v>86.154558074965308</v>
      </c>
    </row>
    <row r="152" spans="1:11" x14ac:dyDescent="0.25">
      <c r="A152" s="8" t="s">
        <v>183</v>
      </c>
      <c r="B152" s="11">
        <v>490.7</v>
      </c>
      <c r="C152" s="11">
        <v>338.40000000000003</v>
      </c>
      <c r="D152" s="11">
        <v>366.00000000000006</v>
      </c>
      <c r="E152" s="11">
        <v>319</v>
      </c>
      <c r="F152" s="11">
        <v>341.09999999999997</v>
      </c>
      <c r="G152" s="11">
        <v>210.9</v>
      </c>
      <c r="H152" s="11">
        <v>263.90000000000003</v>
      </c>
      <c r="I152" s="11">
        <v>298.90000000000003</v>
      </c>
      <c r="J152" s="11">
        <v>319.17000000000007</v>
      </c>
      <c r="K152" s="12">
        <v>300</v>
      </c>
    </row>
    <row r="153" spans="1:11" x14ac:dyDescent="0.25">
      <c r="A153" s="22" t="s">
        <v>184</v>
      </c>
      <c r="B153" s="28">
        <v>106.60438844232023</v>
      </c>
      <c r="C153" s="28">
        <v>101.74383644016838</v>
      </c>
      <c r="D153" s="28">
        <v>98.018211033743981</v>
      </c>
      <c r="E153" s="28">
        <v>102.87004192196069</v>
      </c>
      <c r="F153" s="28">
        <v>101.45746579417015</v>
      </c>
      <c r="G153" s="28">
        <v>99.340555817239746</v>
      </c>
      <c r="H153" s="28">
        <v>101.81327160493827</v>
      </c>
      <c r="I153" s="28">
        <v>101.45960624575699</v>
      </c>
      <c r="J153" s="28">
        <v>103.97094273242557</v>
      </c>
      <c r="K153" s="29">
        <v>94.996833438885346</v>
      </c>
    </row>
    <row r="154" spans="1:11" ht="10.5" customHeight="1" x14ac:dyDescent="0.25"/>
    <row r="155" spans="1:11" x14ac:dyDescent="0.25">
      <c r="A155" s="30" t="s">
        <v>185</v>
      </c>
    </row>
    <row r="156" spans="1:11" x14ac:dyDescent="0.25">
      <c r="A156" s="30" t="s">
        <v>186</v>
      </c>
      <c r="F156" s="30" t="s">
        <v>187</v>
      </c>
    </row>
    <row r="157" spans="1:11" x14ac:dyDescent="0.25">
      <c r="A157" s="30" t="s">
        <v>188</v>
      </c>
      <c r="F157" s="30" t="s">
        <v>189</v>
      </c>
    </row>
    <row r="158" spans="1:11" x14ac:dyDescent="0.25">
      <c r="A158" s="30" t="s">
        <v>190</v>
      </c>
      <c r="F158" s="30" t="s">
        <v>231</v>
      </c>
    </row>
    <row r="159" spans="1:11" x14ac:dyDescent="0.25">
      <c r="A159" s="30" t="s">
        <v>192</v>
      </c>
      <c r="F159" s="30" t="s">
        <v>191</v>
      </c>
    </row>
    <row r="160" spans="1:11" x14ac:dyDescent="0.25">
      <c r="A160" s="30" t="s">
        <v>194</v>
      </c>
      <c r="F160" s="30" t="s">
        <v>193</v>
      </c>
    </row>
    <row r="161" spans="1:6" x14ac:dyDescent="0.25">
      <c r="A161" s="30" t="s">
        <v>196</v>
      </c>
      <c r="F161" s="30" t="s">
        <v>195</v>
      </c>
    </row>
    <row r="162" spans="1:6" x14ac:dyDescent="0.25">
      <c r="A162" s="30" t="s">
        <v>248</v>
      </c>
      <c r="F162" s="30" t="s">
        <v>197</v>
      </c>
    </row>
    <row r="163" spans="1:6" x14ac:dyDescent="0.25">
      <c r="A163" s="30" t="s">
        <v>198</v>
      </c>
    </row>
  </sheetData>
  <printOptions horizontalCentered="1"/>
  <pageMargins left="0.45" right="0.45" top="0.5" bottom="0.5" header="0.3" footer="0.3"/>
  <pageSetup scale="50" fitToHeight="2"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1582E-D179-42A6-AAA7-27D226F693FD}">
  <sheetPr>
    <pageSetUpPr fitToPage="1"/>
  </sheetPr>
  <dimension ref="A1:L122"/>
  <sheetViews>
    <sheetView workbookViewId="0">
      <pane xSplit="1" topLeftCell="B1" activePane="topRight" state="frozen"/>
      <selection pane="topRight" activeCell="J13" sqref="J13"/>
    </sheetView>
  </sheetViews>
  <sheetFormatPr defaultRowHeight="15.75" x14ac:dyDescent="0.25"/>
  <cols>
    <col min="1" max="1" width="13.75" style="120" customWidth="1"/>
    <col min="2" max="2" width="12.5" style="119" customWidth="1"/>
    <col min="3" max="3" width="11.625" style="119" customWidth="1"/>
    <col min="4" max="4" width="11.5" style="119" customWidth="1"/>
    <col min="5" max="6" width="12.25" style="119" customWidth="1"/>
    <col min="7" max="7" width="11.375" style="119" customWidth="1"/>
    <col min="8" max="8" width="11.125" style="119" customWidth="1"/>
    <col min="9" max="9" width="13.375" style="120" hidden="1" customWidth="1"/>
    <col min="10" max="10" width="11.25" style="120" customWidth="1"/>
    <col min="11" max="11" width="12.25" style="119" customWidth="1"/>
    <col min="12" max="12" width="12.875" style="119" customWidth="1"/>
  </cols>
  <sheetData>
    <row r="1" spans="1:8" ht="28.5" customHeight="1" x14ac:dyDescent="0.25">
      <c r="A1" s="118" t="s">
        <v>387</v>
      </c>
    </row>
    <row r="2" spans="1:8" ht="32.25" thickBot="1" x14ac:dyDescent="0.3">
      <c r="A2" s="121" t="s">
        <v>388</v>
      </c>
      <c r="B2" s="122" t="s">
        <v>389</v>
      </c>
      <c r="C2" s="122" t="s">
        <v>390</v>
      </c>
      <c r="D2" s="122" t="s">
        <v>391</v>
      </c>
      <c r="E2" s="122" t="s">
        <v>392</v>
      </c>
      <c r="F2" s="122" t="s">
        <v>368</v>
      </c>
      <c r="G2" s="122" t="s">
        <v>378</v>
      </c>
      <c r="H2" s="123" t="s">
        <v>379</v>
      </c>
    </row>
    <row r="3" spans="1:8" ht="31.5" hidden="1" x14ac:dyDescent="0.25">
      <c r="A3" s="124" t="s">
        <v>393</v>
      </c>
      <c r="B3" s="125" t="s">
        <v>394</v>
      </c>
      <c r="C3" s="125" t="s">
        <v>395</v>
      </c>
      <c r="D3" s="125" t="s">
        <v>396</v>
      </c>
      <c r="E3" s="125" t="s">
        <v>396</v>
      </c>
      <c r="F3" s="125" t="s">
        <v>397</v>
      </c>
      <c r="G3" s="125" t="s">
        <v>398</v>
      </c>
      <c r="H3" s="126" t="s">
        <v>399</v>
      </c>
    </row>
    <row r="4" spans="1:8" hidden="1" x14ac:dyDescent="0.25">
      <c r="A4" s="127" t="s">
        <v>400</v>
      </c>
      <c r="B4" s="128" t="s">
        <v>401</v>
      </c>
      <c r="C4" s="128" t="s">
        <v>402</v>
      </c>
      <c r="D4" s="128" t="s">
        <v>403</v>
      </c>
      <c r="E4" s="128" t="s">
        <v>404</v>
      </c>
      <c r="F4" s="128" t="s">
        <v>405</v>
      </c>
      <c r="G4" s="128" t="s">
        <v>406</v>
      </c>
      <c r="H4" s="129" t="s">
        <v>407</v>
      </c>
    </row>
    <row r="5" spans="1:8" ht="31.5" x14ac:dyDescent="0.25">
      <c r="A5" s="127" t="s">
        <v>408</v>
      </c>
      <c r="B5" s="128" t="s">
        <v>409</v>
      </c>
      <c r="C5" s="128" t="s">
        <v>410</v>
      </c>
      <c r="D5" s="128" t="s">
        <v>411</v>
      </c>
      <c r="E5" s="128" t="s">
        <v>412</v>
      </c>
      <c r="F5" s="128" t="s">
        <v>413</v>
      </c>
      <c r="G5" s="128" t="s">
        <v>414</v>
      </c>
      <c r="H5" s="129" t="s">
        <v>415</v>
      </c>
    </row>
    <row r="6" spans="1:8" ht="18.75" x14ac:dyDescent="0.25">
      <c r="A6" s="130" t="s">
        <v>416</v>
      </c>
      <c r="B6" s="131">
        <v>4.2</v>
      </c>
      <c r="C6" s="131">
        <v>0.65</v>
      </c>
      <c r="D6" s="131">
        <v>2.31</v>
      </c>
      <c r="E6" s="131">
        <v>2.3199999999999998</v>
      </c>
      <c r="F6" s="131">
        <v>1.3</v>
      </c>
      <c r="G6" s="131">
        <v>11.55</v>
      </c>
      <c r="H6" s="132">
        <v>10.91</v>
      </c>
    </row>
    <row r="7" spans="1:8" x14ac:dyDescent="0.25">
      <c r="A7" s="130" t="s">
        <v>417</v>
      </c>
      <c r="B7" s="131" t="s">
        <v>418</v>
      </c>
      <c r="C7" s="131" t="s">
        <v>418</v>
      </c>
      <c r="D7" s="131">
        <v>0.06</v>
      </c>
      <c r="E7" s="131">
        <v>0.06</v>
      </c>
      <c r="F7" s="131" t="s">
        <v>419</v>
      </c>
      <c r="G7" s="131" t="s">
        <v>418</v>
      </c>
      <c r="H7" s="132">
        <v>0.05</v>
      </c>
    </row>
    <row r="8" spans="1:8" x14ac:dyDescent="0.25">
      <c r="A8" s="133" t="s">
        <v>420</v>
      </c>
      <c r="B8" s="131">
        <v>13.35</v>
      </c>
      <c r="C8" s="131">
        <v>18.350000000000001</v>
      </c>
      <c r="D8" s="131">
        <v>7.19</v>
      </c>
      <c r="E8" s="131">
        <v>7.24</v>
      </c>
      <c r="F8" s="131">
        <v>0.32</v>
      </c>
      <c r="G8" s="134">
        <v>5</v>
      </c>
      <c r="H8" s="132">
        <v>1.38</v>
      </c>
    </row>
    <row r="9" spans="1:8" ht="18.75" x14ac:dyDescent="0.25">
      <c r="A9" s="130" t="s">
        <v>421</v>
      </c>
      <c r="B9" s="131" t="s">
        <v>418</v>
      </c>
      <c r="C9" s="131" t="s">
        <v>418</v>
      </c>
      <c r="D9" s="131" t="s">
        <v>418</v>
      </c>
      <c r="E9" s="131" t="s">
        <v>418</v>
      </c>
      <c r="F9" s="131" t="s">
        <v>418</v>
      </c>
      <c r="G9" s="131" t="s">
        <v>418</v>
      </c>
      <c r="H9" s="132" t="s">
        <v>418</v>
      </c>
    </row>
    <row r="10" spans="1:8" ht="18.75" x14ac:dyDescent="0.25">
      <c r="A10" s="133" t="s">
        <v>422</v>
      </c>
      <c r="B10" s="131">
        <v>17.57</v>
      </c>
      <c r="C10" s="131">
        <v>28.92</v>
      </c>
      <c r="D10" s="131">
        <v>13.67</v>
      </c>
      <c r="E10" s="131">
        <v>13.66</v>
      </c>
      <c r="F10" s="131">
        <v>62.45</v>
      </c>
      <c r="G10" s="131">
        <v>26.69</v>
      </c>
      <c r="H10" s="132">
        <v>21.41</v>
      </c>
    </row>
    <row r="11" spans="1:8" ht="18.75" x14ac:dyDescent="0.25">
      <c r="A11" s="133" t="s">
        <v>423</v>
      </c>
      <c r="B11" s="131">
        <v>0.03</v>
      </c>
      <c r="C11" s="131">
        <v>0.03</v>
      </c>
      <c r="D11" s="131">
        <v>0.1</v>
      </c>
      <c r="E11" s="131">
        <v>0.11</v>
      </c>
      <c r="F11" s="131">
        <v>0.03</v>
      </c>
      <c r="G11" s="131" t="s">
        <v>418</v>
      </c>
      <c r="H11" s="132">
        <v>2.64</v>
      </c>
    </row>
    <row r="12" spans="1:8" x14ac:dyDescent="0.25">
      <c r="A12" s="135" t="s">
        <v>424</v>
      </c>
      <c r="B12" s="131">
        <v>9.76</v>
      </c>
      <c r="C12" s="131">
        <v>5.75</v>
      </c>
      <c r="D12" s="131">
        <v>9.17</v>
      </c>
      <c r="E12" s="131">
        <v>9.25</v>
      </c>
      <c r="F12" s="131">
        <v>0.16</v>
      </c>
      <c r="G12" s="131">
        <v>2.36</v>
      </c>
      <c r="H12" s="132">
        <v>1.69</v>
      </c>
    </row>
    <row r="13" spans="1:8" x14ac:dyDescent="0.25">
      <c r="A13" s="135" t="s">
        <v>425</v>
      </c>
      <c r="B13" s="131">
        <v>8.57</v>
      </c>
      <c r="C13" s="131">
        <v>5.45</v>
      </c>
      <c r="D13" s="131">
        <v>6.4</v>
      </c>
      <c r="E13" s="131">
        <v>6.41</v>
      </c>
      <c r="F13" s="131">
        <v>0.06</v>
      </c>
      <c r="G13" s="131">
        <v>7.13</v>
      </c>
      <c r="H13" s="132">
        <v>2.35</v>
      </c>
    </row>
    <row r="14" spans="1:8" ht="18.75" x14ac:dyDescent="0.25">
      <c r="A14" s="133" t="s">
        <v>426</v>
      </c>
      <c r="B14" s="131">
        <v>0.06</v>
      </c>
      <c r="C14" s="131">
        <v>0.03</v>
      </c>
      <c r="D14" s="131">
        <v>0.13</v>
      </c>
      <c r="E14" s="131">
        <v>0.18</v>
      </c>
      <c r="F14" s="131" t="s">
        <v>418</v>
      </c>
      <c r="G14" s="131">
        <v>0.04</v>
      </c>
      <c r="H14" s="132">
        <v>0.62</v>
      </c>
    </row>
    <row r="15" spans="1:8" ht="18.75" x14ac:dyDescent="0.25">
      <c r="A15" s="133" t="s">
        <v>427</v>
      </c>
      <c r="B15" s="131">
        <v>0.04</v>
      </c>
      <c r="C15" s="131">
        <v>0.03</v>
      </c>
      <c r="D15" s="131">
        <v>0.09</v>
      </c>
      <c r="E15" s="131">
        <v>0.09</v>
      </c>
      <c r="F15" s="131">
        <v>0.03</v>
      </c>
      <c r="G15" s="131">
        <v>0.56999999999999995</v>
      </c>
      <c r="H15" s="132">
        <v>0.15</v>
      </c>
    </row>
    <row r="16" spans="1:8" ht="18.75" x14ac:dyDescent="0.25">
      <c r="A16" s="133" t="s">
        <v>428</v>
      </c>
      <c r="B16" s="131">
        <v>6.42</v>
      </c>
      <c r="C16" s="131">
        <v>7.09</v>
      </c>
      <c r="D16" s="131">
        <v>14.35</v>
      </c>
      <c r="E16" s="131">
        <v>14.55</v>
      </c>
      <c r="F16" s="131">
        <v>2.62</v>
      </c>
      <c r="G16" s="131">
        <v>6.29</v>
      </c>
      <c r="H16" s="132">
        <v>41.94</v>
      </c>
    </row>
    <row r="17" spans="1:12" x14ac:dyDescent="0.25">
      <c r="A17" s="133" t="s">
        <v>429</v>
      </c>
      <c r="B17" s="131">
        <v>0.02</v>
      </c>
      <c r="C17" s="131">
        <v>0.04</v>
      </c>
      <c r="D17" s="131">
        <v>0.02</v>
      </c>
      <c r="E17" s="131">
        <v>0.01</v>
      </c>
      <c r="F17" s="131" t="s">
        <v>419</v>
      </c>
      <c r="G17" s="131">
        <v>0.04</v>
      </c>
      <c r="H17" s="132">
        <v>0.04</v>
      </c>
    </row>
    <row r="18" spans="1:12" ht="18.75" x14ac:dyDescent="0.25">
      <c r="A18" s="135" t="s">
        <v>430</v>
      </c>
      <c r="B18" s="131" t="s">
        <v>418</v>
      </c>
      <c r="C18" s="131">
        <v>0.01</v>
      </c>
      <c r="D18" s="131">
        <v>0.02</v>
      </c>
      <c r="E18" s="131">
        <v>0.01</v>
      </c>
      <c r="F18" s="131" t="s">
        <v>418</v>
      </c>
      <c r="G18" s="131" t="s">
        <v>418</v>
      </c>
      <c r="H18" s="132">
        <v>0.39</v>
      </c>
      <c r="I18" s="136" t="s">
        <v>431</v>
      </c>
      <c r="J18" s="137" t="s">
        <v>432</v>
      </c>
      <c r="K18" s="138" t="s">
        <v>433</v>
      </c>
      <c r="L18" s="138" t="s">
        <v>434</v>
      </c>
    </row>
    <row r="19" spans="1:12" ht="18.75" x14ac:dyDescent="0.25">
      <c r="A19" s="135" t="s">
        <v>435</v>
      </c>
      <c r="B19" s="131" t="s">
        <v>418</v>
      </c>
      <c r="C19" s="131" t="s">
        <v>418</v>
      </c>
      <c r="D19" s="131" t="s">
        <v>418</v>
      </c>
      <c r="E19" s="131" t="s">
        <v>418</v>
      </c>
      <c r="F19" s="131" t="s">
        <v>418</v>
      </c>
      <c r="G19" s="131" t="s">
        <v>418</v>
      </c>
      <c r="H19" s="132">
        <v>0.01</v>
      </c>
      <c r="I19" s="139"/>
      <c r="J19" s="140"/>
      <c r="K19" s="141"/>
      <c r="L19" s="141"/>
    </row>
    <row r="20" spans="1:12" x14ac:dyDescent="0.25">
      <c r="A20" s="133" t="s">
        <v>436</v>
      </c>
      <c r="B20" s="142">
        <v>5.6005599999999998</v>
      </c>
      <c r="C20" s="142">
        <v>17.3</v>
      </c>
      <c r="D20" s="142">
        <v>30.407</v>
      </c>
      <c r="E20" s="142">
        <v>2.3497699999999999</v>
      </c>
      <c r="F20" s="131" t="s">
        <v>15</v>
      </c>
      <c r="G20" s="131">
        <v>7.29</v>
      </c>
      <c r="H20" s="132">
        <v>26.93</v>
      </c>
      <c r="I20" s="143"/>
      <c r="J20" s="144"/>
      <c r="K20" s="145"/>
      <c r="L20" s="145"/>
    </row>
    <row r="21" spans="1:12" ht="5.25" customHeight="1" x14ac:dyDescent="0.25">
      <c r="A21" s="146"/>
      <c r="B21" s="147"/>
      <c r="C21" s="147"/>
      <c r="D21" s="147"/>
      <c r="E21" s="147"/>
      <c r="F21" s="148"/>
      <c r="G21" s="148"/>
      <c r="H21" s="148"/>
    </row>
    <row r="22" spans="1:12" hidden="1" x14ac:dyDescent="0.25">
      <c r="A22" s="133" t="s">
        <v>437</v>
      </c>
      <c r="B22" s="131">
        <v>2.27</v>
      </c>
      <c r="C22" s="131">
        <v>0.36</v>
      </c>
      <c r="D22" s="131">
        <v>1.28</v>
      </c>
      <c r="E22" s="131">
        <v>1.27</v>
      </c>
      <c r="F22" s="131">
        <v>0.75</v>
      </c>
      <c r="G22" s="131">
        <v>6.37</v>
      </c>
      <c r="H22" s="132">
        <v>5.86</v>
      </c>
    </row>
    <row r="23" spans="1:12" hidden="1" x14ac:dyDescent="0.25">
      <c r="A23" s="133" t="s">
        <v>438</v>
      </c>
      <c r="B23" s="131">
        <v>9.3000000000000007</v>
      </c>
      <c r="C23" s="131">
        <v>12.8</v>
      </c>
      <c r="D23" s="131">
        <v>5.0999999999999996</v>
      </c>
      <c r="E23" s="131">
        <v>5.0999999999999996</v>
      </c>
      <c r="F23" s="131">
        <v>0.3</v>
      </c>
      <c r="G23" s="131">
        <v>3.6</v>
      </c>
      <c r="H23" s="132">
        <v>1</v>
      </c>
      <c r="K23" s="149"/>
      <c r="L23" s="149"/>
    </row>
    <row r="24" spans="1:12" hidden="1" x14ac:dyDescent="0.25">
      <c r="A24" s="133" t="s">
        <v>439</v>
      </c>
      <c r="B24" s="131">
        <v>12.26</v>
      </c>
      <c r="C24" s="131">
        <v>20.149999999999999</v>
      </c>
      <c r="D24" s="131">
        <v>9.49</v>
      </c>
      <c r="E24" s="131">
        <v>9.58</v>
      </c>
      <c r="F24" s="131" t="s">
        <v>440</v>
      </c>
      <c r="G24" s="131">
        <v>18.88</v>
      </c>
      <c r="H24" s="132">
        <v>15.63</v>
      </c>
      <c r="K24" s="149"/>
      <c r="L24" s="149"/>
    </row>
    <row r="25" spans="1:12" hidden="1" x14ac:dyDescent="0.25">
      <c r="A25" s="133" t="s">
        <v>441</v>
      </c>
      <c r="B25" s="131" t="s">
        <v>442</v>
      </c>
      <c r="C25" s="131" t="s">
        <v>442</v>
      </c>
      <c r="D25" s="131">
        <v>0.1</v>
      </c>
      <c r="E25" s="131" t="s">
        <v>442</v>
      </c>
      <c r="F25" s="131" t="s">
        <v>442</v>
      </c>
      <c r="G25" s="131" t="s">
        <v>442</v>
      </c>
      <c r="H25" s="132">
        <v>2.2000000000000002</v>
      </c>
      <c r="K25" s="149"/>
      <c r="L25" s="149"/>
    </row>
    <row r="26" spans="1:12" hidden="1" x14ac:dyDescent="0.25">
      <c r="A26" s="133" t="s">
        <v>443</v>
      </c>
      <c r="B26" s="131">
        <v>5.82</v>
      </c>
      <c r="C26" s="131">
        <v>3.4</v>
      </c>
      <c r="D26" s="131">
        <v>5.56</v>
      </c>
      <c r="E26" s="131">
        <v>5.63</v>
      </c>
      <c r="F26" s="131">
        <v>0.1</v>
      </c>
      <c r="G26" s="131">
        <v>1.42</v>
      </c>
      <c r="H26" s="132">
        <v>1.01</v>
      </c>
      <c r="K26" s="149"/>
      <c r="L26" s="149"/>
    </row>
    <row r="27" spans="1:12" hidden="1" x14ac:dyDescent="0.25">
      <c r="A27" s="133" t="s">
        <v>444</v>
      </c>
      <c r="B27" s="131">
        <v>0.02</v>
      </c>
      <c r="C27" s="131" t="s">
        <v>418</v>
      </c>
      <c r="D27" s="131">
        <v>0.04</v>
      </c>
      <c r="E27" s="131">
        <v>0.04</v>
      </c>
      <c r="F27" s="131">
        <v>0.01</v>
      </c>
      <c r="G27" s="131">
        <v>0.25</v>
      </c>
      <c r="H27" s="132">
        <v>0.06</v>
      </c>
      <c r="K27" s="149"/>
      <c r="L27" s="149"/>
    </row>
    <row r="28" spans="1:12" hidden="1" x14ac:dyDescent="0.25">
      <c r="A28" s="133" t="s">
        <v>445</v>
      </c>
      <c r="B28" s="131">
        <v>1.75</v>
      </c>
      <c r="C28" s="131">
        <v>1.23</v>
      </c>
      <c r="D28" s="131">
        <v>0.77</v>
      </c>
      <c r="E28" s="131">
        <v>0.79</v>
      </c>
      <c r="F28" s="131">
        <v>1.07</v>
      </c>
      <c r="G28" s="131">
        <v>2.27</v>
      </c>
      <c r="H28" s="132">
        <v>0.43</v>
      </c>
      <c r="K28" s="149"/>
      <c r="L28" s="149"/>
    </row>
    <row r="29" spans="1:12" hidden="1" x14ac:dyDescent="0.25">
      <c r="A29" s="133" t="s">
        <v>446</v>
      </c>
      <c r="B29" s="131">
        <v>3</v>
      </c>
      <c r="C29" s="131">
        <v>3.4</v>
      </c>
      <c r="D29" s="131">
        <v>6.9</v>
      </c>
      <c r="E29" s="131">
        <v>6.9</v>
      </c>
      <c r="F29" s="131">
        <v>1.3</v>
      </c>
      <c r="G29" s="131">
        <v>3</v>
      </c>
      <c r="H29" s="132">
        <v>19.2</v>
      </c>
      <c r="K29" s="149"/>
      <c r="L29" s="149"/>
    </row>
    <row r="30" spans="1:12" hidden="1" x14ac:dyDescent="0.25">
      <c r="A30" s="133" t="s">
        <v>447</v>
      </c>
      <c r="B30" s="131" t="s">
        <v>418</v>
      </c>
      <c r="C30" s="131" t="s">
        <v>418</v>
      </c>
      <c r="D30" s="131" t="s">
        <v>418</v>
      </c>
      <c r="E30" s="131" t="s">
        <v>418</v>
      </c>
      <c r="F30" s="131" t="s">
        <v>418</v>
      </c>
      <c r="G30" s="131" t="s">
        <v>418</v>
      </c>
      <c r="H30" s="132">
        <v>0.24</v>
      </c>
      <c r="K30" s="149"/>
      <c r="L30" s="149"/>
    </row>
    <row r="31" spans="1:12" hidden="1" x14ac:dyDescent="0.25">
      <c r="A31" s="133" t="s">
        <v>448</v>
      </c>
      <c r="B31" s="131">
        <v>2.476</v>
      </c>
      <c r="C31" s="131">
        <v>1.153</v>
      </c>
      <c r="D31" s="131">
        <v>0.56399999999999995</v>
      </c>
      <c r="E31" s="131">
        <v>0.57299999999999995</v>
      </c>
      <c r="F31" s="131">
        <v>0.996</v>
      </c>
      <c r="G31" s="131">
        <v>1.847</v>
      </c>
      <c r="H31" s="132">
        <v>0.41599999999999998</v>
      </c>
      <c r="K31" s="149"/>
      <c r="L31" s="149"/>
    </row>
    <row r="32" spans="1:12" hidden="1" x14ac:dyDescent="0.25">
      <c r="A32" s="133" t="s">
        <v>449</v>
      </c>
      <c r="B32" s="131">
        <v>9.0899999999999995E-2</v>
      </c>
      <c r="C32" s="131" t="s">
        <v>418</v>
      </c>
      <c r="D32" s="131">
        <v>2.76</v>
      </c>
      <c r="E32" s="131">
        <v>3.0819999999999999</v>
      </c>
      <c r="F32" s="131">
        <v>0.45700000000000002</v>
      </c>
      <c r="G32" s="131">
        <v>0.28100000000000003</v>
      </c>
      <c r="H32" s="132">
        <v>0.28299999999999997</v>
      </c>
      <c r="K32" s="149"/>
      <c r="L32" s="149"/>
    </row>
    <row r="33" spans="1:12" hidden="1" x14ac:dyDescent="0.25">
      <c r="A33" s="133" t="s">
        <v>445</v>
      </c>
      <c r="B33" s="131">
        <v>1.6950000000000001</v>
      </c>
      <c r="C33" s="131">
        <v>12.35</v>
      </c>
      <c r="D33" s="131">
        <v>6.96</v>
      </c>
      <c r="E33" s="131">
        <v>6.92</v>
      </c>
      <c r="F33" s="131" t="s">
        <v>450</v>
      </c>
      <c r="G33" s="131">
        <v>1.28</v>
      </c>
      <c r="H33" s="132">
        <v>0.37</v>
      </c>
      <c r="K33" s="149"/>
      <c r="L33" s="149"/>
    </row>
    <row r="34" spans="1:12" hidden="1" x14ac:dyDescent="0.25">
      <c r="A34" s="133" t="s">
        <v>451</v>
      </c>
      <c r="B34" s="131" t="s">
        <v>418</v>
      </c>
      <c r="C34" s="131">
        <v>3.2879999999999998</v>
      </c>
      <c r="D34" s="131">
        <v>4.66</v>
      </c>
      <c r="E34" s="131">
        <v>4.9720000000000004</v>
      </c>
      <c r="F34" s="131">
        <v>0.46700000000000003</v>
      </c>
      <c r="G34" s="131">
        <v>0.63100000000000001</v>
      </c>
      <c r="H34" s="132">
        <v>0.38300000000000001</v>
      </c>
      <c r="I34" s="150"/>
      <c r="K34" s="149"/>
      <c r="L34" s="149"/>
    </row>
    <row r="35" spans="1:12" ht="18.75" hidden="1" x14ac:dyDescent="0.25">
      <c r="A35" s="133" t="s">
        <v>452</v>
      </c>
      <c r="B35" s="131">
        <v>9.7200000000000006</v>
      </c>
      <c r="C35" s="131">
        <v>3.37</v>
      </c>
      <c r="D35" s="131">
        <v>1.9</v>
      </c>
      <c r="E35" s="131">
        <v>1.89</v>
      </c>
      <c r="F35" s="131">
        <v>0.01</v>
      </c>
      <c r="G35" s="131">
        <v>0.35</v>
      </c>
      <c r="H35" s="132">
        <v>0.1</v>
      </c>
      <c r="I35" s="150"/>
      <c r="K35" s="149"/>
      <c r="L35" s="149"/>
    </row>
    <row r="36" spans="1:12" hidden="1" x14ac:dyDescent="0.25">
      <c r="A36" s="151" t="s">
        <v>453</v>
      </c>
      <c r="B36" s="152">
        <v>2.65</v>
      </c>
      <c r="C36" s="152">
        <v>0.03</v>
      </c>
      <c r="D36" s="152">
        <v>1.6919999999999999</v>
      </c>
      <c r="E36" s="152">
        <v>1.643</v>
      </c>
      <c r="F36" s="152">
        <v>9.7000000000000003E-2</v>
      </c>
      <c r="G36" s="152" t="s">
        <v>454</v>
      </c>
      <c r="H36" s="153">
        <v>1.2E-2</v>
      </c>
      <c r="I36" s="150"/>
      <c r="K36" s="149"/>
      <c r="L36" s="149"/>
    </row>
    <row r="37" spans="1:12" ht="27.75" hidden="1" customHeight="1" x14ac:dyDescent="0.25">
      <c r="A37" s="133" t="s">
        <v>27</v>
      </c>
      <c r="B37" s="131" t="s">
        <v>455</v>
      </c>
      <c r="C37" s="131" t="s">
        <v>455</v>
      </c>
      <c r="D37" s="131" t="s">
        <v>455</v>
      </c>
      <c r="E37" s="134">
        <v>3</v>
      </c>
      <c r="F37" s="134">
        <v>8</v>
      </c>
      <c r="G37" s="134">
        <v>1</v>
      </c>
      <c r="H37" s="132">
        <v>16</v>
      </c>
      <c r="I37" s="154">
        <v>1.8</v>
      </c>
      <c r="J37" s="155">
        <v>3</v>
      </c>
      <c r="K37" s="149"/>
      <c r="L37" s="149"/>
    </row>
    <row r="38" spans="1:12" x14ac:dyDescent="0.25">
      <c r="A38" s="135" t="s">
        <v>456</v>
      </c>
      <c r="B38" s="131" t="s">
        <v>455</v>
      </c>
      <c r="C38" s="131" t="s">
        <v>455</v>
      </c>
      <c r="D38" s="131" t="s">
        <v>455</v>
      </c>
      <c r="E38" s="131" t="s">
        <v>455</v>
      </c>
      <c r="F38" s="131" t="s">
        <v>455</v>
      </c>
      <c r="G38" s="131" t="s">
        <v>455</v>
      </c>
      <c r="H38" s="132">
        <v>1</v>
      </c>
      <c r="I38" s="154">
        <v>0.5</v>
      </c>
      <c r="J38" s="156">
        <v>1</v>
      </c>
      <c r="K38" s="149">
        <f>J38*5</f>
        <v>5</v>
      </c>
      <c r="L38" s="149">
        <f>10*J38</f>
        <v>10</v>
      </c>
    </row>
    <row r="39" spans="1:12" x14ac:dyDescent="0.25">
      <c r="A39" s="135" t="s">
        <v>457</v>
      </c>
      <c r="B39" s="131" t="s">
        <v>458</v>
      </c>
      <c r="C39" s="131" t="s">
        <v>458</v>
      </c>
      <c r="D39" s="131" t="s">
        <v>458</v>
      </c>
      <c r="E39" s="131" t="s">
        <v>458</v>
      </c>
      <c r="F39" s="131" t="s">
        <v>458</v>
      </c>
      <c r="G39" s="131" t="s">
        <v>458</v>
      </c>
      <c r="H39" s="132" t="s">
        <v>458</v>
      </c>
      <c r="I39" s="154" t="s">
        <v>15</v>
      </c>
      <c r="J39" s="132" t="s">
        <v>15</v>
      </c>
      <c r="K39" s="149" t="s">
        <v>15</v>
      </c>
      <c r="L39" s="131" t="s">
        <v>15</v>
      </c>
    </row>
    <row r="40" spans="1:12" hidden="1" x14ac:dyDescent="0.25">
      <c r="A40" s="133" t="s">
        <v>459</v>
      </c>
      <c r="B40" s="131" t="s">
        <v>455</v>
      </c>
      <c r="C40" s="131" t="s">
        <v>455</v>
      </c>
      <c r="D40" s="131">
        <v>10</v>
      </c>
      <c r="E40" s="131">
        <v>10</v>
      </c>
      <c r="F40" s="131">
        <v>5</v>
      </c>
      <c r="G40" s="131" t="s">
        <v>455</v>
      </c>
      <c r="H40" s="132" t="s">
        <v>455</v>
      </c>
      <c r="I40" s="154">
        <v>0.05</v>
      </c>
      <c r="J40" s="132">
        <v>0.08</v>
      </c>
      <c r="K40" s="149">
        <f t="shared" ref="K40:K68" si="0">J40*5</f>
        <v>0.4</v>
      </c>
      <c r="L40" s="149">
        <f t="shared" ref="L40:L68" si="1">10*J40</f>
        <v>0.8</v>
      </c>
    </row>
    <row r="41" spans="1:12" x14ac:dyDescent="0.25">
      <c r="A41" s="135" t="s">
        <v>460</v>
      </c>
      <c r="B41" s="157">
        <v>50</v>
      </c>
      <c r="C41" s="131">
        <v>6</v>
      </c>
      <c r="D41" s="157">
        <v>33</v>
      </c>
      <c r="E41" s="157">
        <v>32</v>
      </c>
      <c r="F41" s="158">
        <v>6748</v>
      </c>
      <c r="G41" s="157">
        <v>51</v>
      </c>
      <c r="H41" s="159">
        <v>26</v>
      </c>
      <c r="I41" s="154">
        <v>1.5</v>
      </c>
      <c r="J41" s="132">
        <v>1</v>
      </c>
      <c r="K41" s="149">
        <f t="shared" si="0"/>
        <v>5</v>
      </c>
      <c r="L41" s="149">
        <f t="shared" si="1"/>
        <v>10</v>
      </c>
    </row>
    <row r="42" spans="1:12" hidden="1" x14ac:dyDescent="0.25">
      <c r="A42" s="160" t="s">
        <v>461</v>
      </c>
      <c r="B42" s="131">
        <v>31</v>
      </c>
      <c r="C42" s="131">
        <v>63</v>
      </c>
      <c r="D42" s="131">
        <v>29</v>
      </c>
      <c r="E42" s="131">
        <v>21</v>
      </c>
      <c r="F42" s="131">
        <v>114</v>
      </c>
      <c r="G42" s="131">
        <v>39</v>
      </c>
      <c r="H42" s="132">
        <v>51</v>
      </c>
      <c r="I42" s="154"/>
      <c r="J42" s="156"/>
      <c r="K42" s="149">
        <f t="shared" si="0"/>
        <v>0</v>
      </c>
      <c r="L42" s="149">
        <f t="shared" si="1"/>
        <v>0</v>
      </c>
    </row>
    <row r="43" spans="1:12" x14ac:dyDescent="0.25">
      <c r="A43" s="135" t="s">
        <v>462</v>
      </c>
      <c r="B43" s="131">
        <v>23</v>
      </c>
      <c r="C43" s="131">
        <v>35</v>
      </c>
      <c r="D43" s="131">
        <v>520</v>
      </c>
      <c r="E43" s="131">
        <v>524</v>
      </c>
      <c r="F43" s="131" t="s">
        <v>458</v>
      </c>
      <c r="G43" s="131" t="s">
        <v>458</v>
      </c>
      <c r="H43" s="132">
        <v>528</v>
      </c>
      <c r="I43" s="154">
        <v>550</v>
      </c>
      <c r="J43" s="132">
        <v>250</v>
      </c>
      <c r="K43" s="149">
        <f t="shared" si="0"/>
        <v>1250</v>
      </c>
      <c r="L43" s="149">
        <f t="shared" si="1"/>
        <v>2500</v>
      </c>
    </row>
    <row r="44" spans="1:12" x14ac:dyDescent="0.25">
      <c r="A44" s="135" t="s">
        <v>463</v>
      </c>
      <c r="B44" s="161">
        <v>12</v>
      </c>
      <c r="C44" s="131">
        <v>6</v>
      </c>
      <c r="D44" s="131" t="s">
        <v>464</v>
      </c>
      <c r="E44" s="131" t="s">
        <v>464</v>
      </c>
      <c r="F44" s="161">
        <v>8</v>
      </c>
      <c r="G44" s="157">
        <v>22</v>
      </c>
      <c r="H44" s="162">
        <v>9</v>
      </c>
      <c r="I44" s="154">
        <v>3</v>
      </c>
      <c r="J44" s="156">
        <v>1.5</v>
      </c>
      <c r="K44" s="149">
        <f t="shared" si="0"/>
        <v>7.5</v>
      </c>
      <c r="L44" s="149">
        <f t="shared" si="1"/>
        <v>15</v>
      </c>
    </row>
    <row r="45" spans="1:12" x14ac:dyDescent="0.25">
      <c r="A45" s="135" t="s">
        <v>465</v>
      </c>
      <c r="B45" s="131" t="s">
        <v>442</v>
      </c>
      <c r="C45" s="131" t="s">
        <v>442</v>
      </c>
      <c r="D45" s="131" t="s">
        <v>442</v>
      </c>
      <c r="E45" s="131" t="s">
        <v>442</v>
      </c>
      <c r="F45" s="131">
        <v>0.3</v>
      </c>
      <c r="G45" s="157">
        <v>13.7</v>
      </c>
      <c r="H45" s="159">
        <v>5</v>
      </c>
      <c r="I45" s="154">
        <v>0.127</v>
      </c>
      <c r="J45" s="156">
        <v>0.06</v>
      </c>
      <c r="K45" s="149">
        <f t="shared" si="0"/>
        <v>0.3</v>
      </c>
      <c r="L45" s="149">
        <f t="shared" si="1"/>
        <v>0.6</v>
      </c>
    </row>
    <row r="46" spans="1:12" hidden="1" x14ac:dyDescent="0.25">
      <c r="A46" s="133" t="s">
        <v>466</v>
      </c>
      <c r="B46" s="131">
        <v>107</v>
      </c>
      <c r="C46" s="131">
        <v>11.1</v>
      </c>
      <c r="D46" s="131">
        <v>595</v>
      </c>
      <c r="E46" s="131">
        <v>599</v>
      </c>
      <c r="F46" s="131">
        <v>30.8</v>
      </c>
      <c r="G46" s="131">
        <v>176</v>
      </c>
      <c r="H46" s="132">
        <v>84.5</v>
      </c>
      <c r="I46" s="154">
        <v>9.8000000000000004E-2</v>
      </c>
      <c r="J46" s="156">
        <v>9.8000000000000004E-2</v>
      </c>
      <c r="K46" s="149">
        <f t="shared" si="0"/>
        <v>0.49</v>
      </c>
      <c r="L46" s="149">
        <f t="shared" si="1"/>
        <v>0.98</v>
      </c>
    </row>
    <row r="47" spans="1:12" x14ac:dyDescent="0.25">
      <c r="A47" s="135" t="s">
        <v>467</v>
      </c>
      <c r="B47" s="131">
        <v>127</v>
      </c>
      <c r="C47" s="161">
        <v>193</v>
      </c>
      <c r="D47" s="131">
        <v>23.3</v>
      </c>
      <c r="E47" s="131">
        <v>23.3</v>
      </c>
      <c r="F47" s="131">
        <v>1.7</v>
      </c>
      <c r="G47" s="161">
        <v>207</v>
      </c>
      <c r="H47" s="132">
        <v>44.2</v>
      </c>
      <c r="I47" s="154">
        <v>17</v>
      </c>
      <c r="J47" s="156">
        <v>29</v>
      </c>
      <c r="K47" s="149">
        <f t="shared" si="0"/>
        <v>145</v>
      </c>
      <c r="L47" s="149">
        <f t="shared" si="1"/>
        <v>290</v>
      </c>
    </row>
    <row r="48" spans="1:12" x14ac:dyDescent="0.25">
      <c r="A48" s="135" t="s">
        <v>468</v>
      </c>
      <c r="B48" s="131">
        <v>13</v>
      </c>
      <c r="C48" s="131" t="s">
        <v>458</v>
      </c>
      <c r="D48" s="131">
        <v>35</v>
      </c>
      <c r="E48" s="131">
        <v>36</v>
      </c>
      <c r="F48" s="131" t="s">
        <v>458</v>
      </c>
      <c r="G48" s="131" t="s">
        <v>458</v>
      </c>
      <c r="H48" s="132">
        <v>37</v>
      </c>
      <c r="I48" s="154">
        <v>85</v>
      </c>
      <c r="J48" s="156">
        <v>185</v>
      </c>
      <c r="K48" s="149">
        <f t="shared" si="0"/>
        <v>925</v>
      </c>
      <c r="L48" s="149">
        <f t="shared" si="1"/>
        <v>1850</v>
      </c>
    </row>
    <row r="49" spans="1:12" x14ac:dyDescent="0.25">
      <c r="A49" s="135" t="s">
        <v>469</v>
      </c>
      <c r="B49" s="131" t="s">
        <v>442</v>
      </c>
      <c r="C49" s="131">
        <v>0.1</v>
      </c>
      <c r="D49" s="131">
        <v>0.6</v>
      </c>
      <c r="E49" s="131">
        <v>0.5</v>
      </c>
      <c r="F49" s="131">
        <v>0.4</v>
      </c>
      <c r="G49" s="131">
        <v>0.4</v>
      </c>
      <c r="H49" s="132">
        <v>6.8</v>
      </c>
      <c r="I49" s="154">
        <v>4.8</v>
      </c>
      <c r="J49" s="156">
        <v>1.5</v>
      </c>
      <c r="K49" s="149">
        <f t="shared" si="0"/>
        <v>7.5</v>
      </c>
      <c r="L49" s="149">
        <f t="shared" si="1"/>
        <v>15</v>
      </c>
    </row>
    <row r="50" spans="1:12" x14ac:dyDescent="0.25">
      <c r="A50" s="135" t="s">
        <v>470</v>
      </c>
      <c r="B50" s="158">
        <v>4097</v>
      </c>
      <c r="C50" s="161">
        <v>557</v>
      </c>
      <c r="D50" s="161">
        <v>451</v>
      </c>
      <c r="E50" s="161">
        <v>455</v>
      </c>
      <c r="F50" s="158">
        <v>5692</v>
      </c>
      <c r="G50" s="157" t="s">
        <v>471</v>
      </c>
      <c r="H50" s="159">
        <v>3736</v>
      </c>
      <c r="I50" s="154">
        <v>25</v>
      </c>
      <c r="J50" s="156">
        <v>75</v>
      </c>
      <c r="K50" s="149">
        <f t="shared" si="0"/>
        <v>375</v>
      </c>
      <c r="L50" s="149">
        <f t="shared" si="1"/>
        <v>750</v>
      </c>
    </row>
    <row r="51" spans="1:12" x14ac:dyDescent="0.25">
      <c r="A51" s="135" t="s">
        <v>472</v>
      </c>
      <c r="B51" s="131">
        <v>12</v>
      </c>
      <c r="C51" s="131">
        <v>10</v>
      </c>
      <c r="D51" s="131">
        <v>11</v>
      </c>
      <c r="E51" s="131">
        <v>11</v>
      </c>
      <c r="F51" s="131">
        <v>10</v>
      </c>
      <c r="G51" s="131">
        <v>16</v>
      </c>
      <c r="H51" s="132">
        <v>26</v>
      </c>
      <c r="I51" s="154">
        <v>17</v>
      </c>
      <c r="J51" s="156">
        <v>18</v>
      </c>
      <c r="K51" s="149">
        <f t="shared" si="0"/>
        <v>90</v>
      </c>
      <c r="L51" s="149">
        <f t="shared" si="1"/>
        <v>180</v>
      </c>
    </row>
    <row r="52" spans="1:12" x14ac:dyDescent="0.25">
      <c r="A52" s="135" t="s">
        <v>473</v>
      </c>
      <c r="B52" s="131" t="s">
        <v>455</v>
      </c>
      <c r="C52" s="131" t="s">
        <v>455</v>
      </c>
      <c r="D52" s="131" t="s">
        <v>455</v>
      </c>
      <c r="E52" s="131" t="s">
        <v>455</v>
      </c>
      <c r="F52" s="131">
        <v>4</v>
      </c>
      <c r="G52" s="131" t="s">
        <v>455</v>
      </c>
      <c r="H52" s="132">
        <v>1</v>
      </c>
      <c r="I52" s="154">
        <v>1.6</v>
      </c>
      <c r="J52" s="156">
        <v>1.6</v>
      </c>
      <c r="K52" s="149">
        <f t="shared" si="0"/>
        <v>8</v>
      </c>
      <c r="L52" s="149">
        <f t="shared" si="1"/>
        <v>16</v>
      </c>
    </row>
    <row r="53" spans="1:12" x14ac:dyDescent="0.25">
      <c r="A53" s="135" t="s">
        <v>474</v>
      </c>
      <c r="B53" s="131" t="s">
        <v>455</v>
      </c>
      <c r="C53" s="131" t="s">
        <v>455</v>
      </c>
      <c r="D53" s="131" t="s">
        <v>455</v>
      </c>
      <c r="E53" s="131" t="s">
        <v>455</v>
      </c>
      <c r="F53" s="131" t="s">
        <v>455</v>
      </c>
      <c r="G53" s="131" t="s">
        <v>455</v>
      </c>
      <c r="H53" s="132">
        <v>5</v>
      </c>
      <c r="I53" s="154">
        <v>5.8</v>
      </c>
      <c r="J53" s="156">
        <v>3</v>
      </c>
      <c r="K53" s="149">
        <f t="shared" si="0"/>
        <v>15</v>
      </c>
      <c r="L53" s="149">
        <f t="shared" si="1"/>
        <v>30</v>
      </c>
    </row>
    <row r="54" spans="1:12" hidden="1" x14ac:dyDescent="0.25">
      <c r="A54" s="133" t="s">
        <v>475</v>
      </c>
      <c r="B54" s="131" t="s">
        <v>454</v>
      </c>
      <c r="C54" s="131">
        <v>4.3799999999999999E-2</v>
      </c>
      <c r="D54" s="131">
        <v>1.03E-2</v>
      </c>
      <c r="E54" s="131">
        <v>1.84E-2</v>
      </c>
      <c r="F54" s="131">
        <v>9.2899999999999996E-2</v>
      </c>
      <c r="G54" s="131">
        <v>0.4607</v>
      </c>
      <c r="H54" s="132">
        <v>0.31540000000000001</v>
      </c>
      <c r="I54" s="154" t="s">
        <v>15</v>
      </c>
      <c r="J54" s="156" t="s">
        <v>15</v>
      </c>
      <c r="K54" s="149" t="e">
        <f t="shared" si="0"/>
        <v>#VALUE!</v>
      </c>
      <c r="L54" s="149" t="e">
        <f t="shared" si="1"/>
        <v>#VALUE!</v>
      </c>
    </row>
    <row r="55" spans="1:12" x14ac:dyDescent="0.25">
      <c r="A55" s="135" t="s">
        <v>476</v>
      </c>
      <c r="B55" s="157">
        <v>1</v>
      </c>
      <c r="C55" s="131" t="s">
        <v>477</v>
      </c>
      <c r="D55" s="157">
        <v>10.199999999999999</v>
      </c>
      <c r="E55" s="157">
        <v>10.199999999999999</v>
      </c>
      <c r="F55" s="157">
        <v>1.7</v>
      </c>
      <c r="G55" s="157">
        <v>19</v>
      </c>
      <c r="H55" s="159">
        <v>3.7</v>
      </c>
      <c r="I55" s="154">
        <v>0.05</v>
      </c>
      <c r="J55" s="156">
        <v>0.05</v>
      </c>
      <c r="K55" s="149">
        <f t="shared" si="0"/>
        <v>0.25</v>
      </c>
      <c r="L55" s="149">
        <f t="shared" si="1"/>
        <v>0.5</v>
      </c>
    </row>
    <row r="56" spans="1:12" x14ac:dyDescent="0.25">
      <c r="A56" s="135" t="s">
        <v>478</v>
      </c>
      <c r="B56" s="131" t="s">
        <v>458</v>
      </c>
      <c r="C56" s="131" t="s">
        <v>458</v>
      </c>
      <c r="D56" s="131" t="s">
        <v>458</v>
      </c>
      <c r="E56" s="131" t="s">
        <v>458</v>
      </c>
      <c r="F56" s="131" t="s">
        <v>458</v>
      </c>
      <c r="G56" s="131" t="s">
        <v>458</v>
      </c>
      <c r="H56" s="132">
        <v>25</v>
      </c>
      <c r="I56" s="154">
        <v>20</v>
      </c>
      <c r="J56" s="156">
        <v>13</v>
      </c>
      <c r="K56" s="149">
        <f t="shared" si="0"/>
        <v>65</v>
      </c>
      <c r="L56" s="149">
        <f t="shared" si="1"/>
        <v>130</v>
      </c>
    </row>
    <row r="57" spans="1:12" x14ac:dyDescent="0.25">
      <c r="A57" s="135" t="s">
        <v>479</v>
      </c>
      <c r="B57" s="158">
        <v>64382</v>
      </c>
      <c r="C57" s="158">
        <v>41553</v>
      </c>
      <c r="D57" s="158">
        <v>48243</v>
      </c>
      <c r="E57" s="158">
        <v>48914</v>
      </c>
      <c r="F57" s="131">
        <v>541</v>
      </c>
      <c r="G57" s="158">
        <v>55013</v>
      </c>
      <c r="H57" s="163">
        <v>18895</v>
      </c>
      <c r="I57" s="154">
        <v>600</v>
      </c>
      <c r="J57" s="164">
        <v>1400</v>
      </c>
      <c r="K57" s="149">
        <f t="shared" si="0"/>
        <v>7000</v>
      </c>
      <c r="L57" s="149">
        <f t="shared" si="1"/>
        <v>14000</v>
      </c>
    </row>
    <row r="58" spans="1:12" hidden="1" x14ac:dyDescent="0.25">
      <c r="A58" s="133" t="s">
        <v>480</v>
      </c>
      <c r="B58" s="131" t="s">
        <v>481</v>
      </c>
      <c r="C58" s="131" t="s">
        <v>481</v>
      </c>
      <c r="D58" s="131" t="s">
        <v>481</v>
      </c>
      <c r="E58" s="131" t="s">
        <v>481</v>
      </c>
      <c r="F58" s="134">
        <v>30</v>
      </c>
      <c r="G58" s="134">
        <v>4</v>
      </c>
      <c r="H58" s="155">
        <v>137</v>
      </c>
      <c r="I58" s="154">
        <v>1.5</v>
      </c>
      <c r="J58" s="156">
        <v>1</v>
      </c>
      <c r="K58" s="149">
        <f t="shared" si="0"/>
        <v>5</v>
      </c>
      <c r="L58" s="149">
        <f t="shared" si="1"/>
        <v>10</v>
      </c>
    </row>
    <row r="59" spans="1:12" x14ac:dyDescent="0.25">
      <c r="A59" s="135" t="s">
        <v>482</v>
      </c>
      <c r="B59" s="131" t="s">
        <v>455</v>
      </c>
      <c r="C59" s="131" t="s">
        <v>455</v>
      </c>
      <c r="D59" s="131" t="s">
        <v>455</v>
      </c>
      <c r="E59" s="131" t="s">
        <v>455</v>
      </c>
      <c r="F59" s="131" t="s">
        <v>455</v>
      </c>
      <c r="G59" s="131" t="s">
        <v>455</v>
      </c>
      <c r="H59" s="132">
        <v>12</v>
      </c>
      <c r="I59" s="154">
        <v>12.5</v>
      </c>
      <c r="J59" s="156">
        <v>11</v>
      </c>
      <c r="K59" s="149">
        <f t="shared" si="0"/>
        <v>55</v>
      </c>
      <c r="L59" s="149">
        <f t="shared" si="1"/>
        <v>110</v>
      </c>
    </row>
    <row r="60" spans="1:12" x14ac:dyDescent="0.25">
      <c r="A60" s="135" t="s">
        <v>483</v>
      </c>
      <c r="B60" s="131">
        <v>242</v>
      </c>
      <c r="C60" s="131">
        <v>344</v>
      </c>
      <c r="D60" s="131">
        <v>96</v>
      </c>
      <c r="E60" s="131">
        <v>97</v>
      </c>
      <c r="F60" s="131">
        <v>10</v>
      </c>
      <c r="G60" s="131">
        <v>138</v>
      </c>
      <c r="H60" s="132">
        <v>32</v>
      </c>
      <c r="I60" s="154">
        <v>50</v>
      </c>
      <c r="J60" s="156">
        <v>128</v>
      </c>
      <c r="K60" s="149">
        <f t="shared" si="0"/>
        <v>640</v>
      </c>
      <c r="L60" s="149">
        <f t="shared" si="1"/>
        <v>1280</v>
      </c>
    </row>
    <row r="61" spans="1:12" hidden="1" x14ac:dyDescent="0.25">
      <c r="A61" s="133" t="s">
        <v>484</v>
      </c>
      <c r="B61" s="131">
        <v>24</v>
      </c>
      <c r="C61" s="131">
        <v>25</v>
      </c>
      <c r="D61" s="131">
        <v>148</v>
      </c>
      <c r="E61" s="131">
        <v>148</v>
      </c>
      <c r="F61" s="131">
        <v>210</v>
      </c>
      <c r="G61" s="131">
        <v>79</v>
      </c>
      <c r="H61" s="132">
        <v>246</v>
      </c>
      <c r="I61" s="154">
        <v>16</v>
      </c>
      <c r="J61" s="156">
        <v>8</v>
      </c>
      <c r="K61" s="149">
        <f t="shared" si="0"/>
        <v>40</v>
      </c>
      <c r="L61" s="149">
        <f t="shared" si="1"/>
        <v>80</v>
      </c>
    </row>
    <row r="62" spans="1:12" x14ac:dyDescent="0.25">
      <c r="A62" s="135" t="s">
        <v>485</v>
      </c>
      <c r="B62" s="131">
        <v>1.1000000000000001</v>
      </c>
      <c r="C62" s="131">
        <v>1.5</v>
      </c>
      <c r="D62" s="131">
        <v>4.9000000000000004</v>
      </c>
      <c r="E62" s="131">
        <v>4.9000000000000004</v>
      </c>
      <c r="F62" s="131">
        <v>1.6</v>
      </c>
      <c r="G62" s="131">
        <v>0.8</v>
      </c>
      <c r="H62" s="132">
        <v>88.8</v>
      </c>
      <c r="I62" s="154">
        <v>112</v>
      </c>
      <c r="J62" s="156">
        <v>37</v>
      </c>
      <c r="K62" s="149">
        <f t="shared" si="0"/>
        <v>185</v>
      </c>
      <c r="L62" s="149">
        <f t="shared" si="1"/>
        <v>370</v>
      </c>
    </row>
    <row r="63" spans="1:12" hidden="1" x14ac:dyDescent="0.25">
      <c r="A63" s="160" t="s">
        <v>486</v>
      </c>
      <c r="B63" s="131" t="s">
        <v>487</v>
      </c>
      <c r="C63" s="131" t="s">
        <v>487</v>
      </c>
      <c r="D63" s="131" t="s">
        <v>487</v>
      </c>
      <c r="E63" s="131" t="s">
        <v>487</v>
      </c>
      <c r="F63" s="131" t="s">
        <v>487</v>
      </c>
      <c r="G63" s="131" t="s">
        <v>487</v>
      </c>
      <c r="H63" s="132" t="s">
        <v>487</v>
      </c>
      <c r="I63" s="154"/>
      <c r="J63" s="156"/>
      <c r="K63" s="149">
        <f t="shared" si="0"/>
        <v>0</v>
      </c>
      <c r="L63" s="149">
        <f t="shared" si="1"/>
        <v>0</v>
      </c>
    </row>
    <row r="64" spans="1:12" x14ac:dyDescent="0.25">
      <c r="A64" s="135" t="s">
        <v>488</v>
      </c>
      <c r="B64" s="131">
        <v>1.2</v>
      </c>
      <c r="C64" s="131">
        <v>0.3</v>
      </c>
      <c r="D64" s="131">
        <v>0.4</v>
      </c>
      <c r="E64" s="131">
        <v>0.5</v>
      </c>
      <c r="F64" s="157">
        <v>6.1</v>
      </c>
      <c r="G64" s="157">
        <v>4.5</v>
      </c>
      <c r="H64" s="159">
        <v>4.3</v>
      </c>
      <c r="I64" s="154">
        <v>0.2</v>
      </c>
      <c r="J64" s="156">
        <v>0.2</v>
      </c>
      <c r="K64" s="149">
        <f t="shared" si="0"/>
        <v>1</v>
      </c>
      <c r="L64" s="149">
        <f t="shared" si="1"/>
        <v>2</v>
      </c>
    </row>
    <row r="65" spans="1:12" hidden="1" x14ac:dyDescent="0.25">
      <c r="A65" s="133" t="s">
        <v>489</v>
      </c>
      <c r="B65" s="134">
        <v>4</v>
      </c>
      <c r="C65" s="134">
        <v>3</v>
      </c>
      <c r="D65" s="134">
        <v>3</v>
      </c>
      <c r="E65" s="134">
        <v>3</v>
      </c>
      <c r="F65" s="131" t="s">
        <v>455</v>
      </c>
      <c r="G65" s="134">
        <v>5</v>
      </c>
      <c r="H65" s="155">
        <v>2</v>
      </c>
      <c r="I65" s="154">
        <v>50</v>
      </c>
      <c r="J65" s="156">
        <v>50</v>
      </c>
      <c r="K65" s="149">
        <f t="shared" si="0"/>
        <v>250</v>
      </c>
      <c r="L65" s="149">
        <f t="shared" si="1"/>
        <v>500</v>
      </c>
    </row>
    <row r="66" spans="1:12" x14ac:dyDescent="0.25">
      <c r="A66" s="135" t="s">
        <v>490</v>
      </c>
      <c r="B66" s="131" t="s">
        <v>455</v>
      </c>
      <c r="C66" s="131" t="s">
        <v>455</v>
      </c>
      <c r="D66" s="131" t="s">
        <v>455</v>
      </c>
      <c r="E66" s="131" t="s">
        <v>455</v>
      </c>
      <c r="F66" s="131" t="s">
        <v>455</v>
      </c>
      <c r="G66" s="134">
        <v>2</v>
      </c>
      <c r="H66" s="155">
        <v>2</v>
      </c>
      <c r="I66" s="154">
        <v>5.5</v>
      </c>
      <c r="J66" s="156">
        <v>2.5</v>
      </c>
      <c r="K66" s="149">
        <f t="shared" si="0"/>
        <v>12.5</v>
      </c>
      <c r="L66" s="149">
        <f t="shared" si="1"/>
        <v>25</v>
      </c>
    </row>
    <row r="67" spans="1:12" hidden="1" x14ac:dyDescent="0.25">
      <c r="A67" s="133" t="s">
        <v>491</v>
      </c>
      <c r="B67" s="131">
        <v>207</v>
      </c>
      <c r="C67" s="131">
        <v>430</v>
      </c>
      <c r="D67" s="131">
        <v>134</v>
      </c>
      <c r="E67" s="131">
        <v>133</v>
      </c>
      <c r="F67" s="131" t="s">
        <v>458</v>
      </c>
      <c r="G67" s="131">
        <v>410</v>
      </c>
      <c r="H67" s="132">
        <v>278</v>
      </c>
      <c r="I67" s="154">
        <v>350</v>
      </c>
      <c r="J67" s="156">
        <v>260</v>
      </c>
      <c r="K67" s="149">
        <f t="shared" si="0"/>
        <v>1300</v>
      </c>
      <c r="L67" s="149">
        <f t="shared" si="1"/>
        <v>2600</v>
      </c>
    </row>
    <row r="68" spans="1:12" x14ac:dyDescent="0.25">
      <c r="A68" s="135" t="s">
        <v>492</v>
      </c>
      <c r="B68" s="131" t="s">
        <v>493</v>
      </c>
      <c r="C68" s="131" t="s">
        <v>493</v>
      </c>
      <c r="D68" s="131" t="s">
        <v>493</v>
      </c>
      <c r="E68" s="131" t="s">
        <v>493</v>
      </c>
      <c r="F68" s="131" t="s">
        <v>493</v>
      </c>
      <c r="G68" s="131" t="s">
        <v>493</v>
      </c>
      <c r="H68" s="132">
        <v>0.7</v>
      </c>
      <c r="I68" s="154">
        <v>1.1000000000000001</v>
      </c>
      <c r="J68" s="156">
        <v>1</v>
      </c>
      <c r="K68" s="149">
        <f t="shared" si="0"/>
        <v>5</v>
      </c>
      <c r="L68" s="149">
        <f t="shared" si="1"/>
        <v>10</v>
      </c>
    </row>
    <row r="69" spans="1:12" x14ac:dyDescent="0.25">
      <c r="A69" s="135" t="s">
        <v>494</v>
      </c>
      <c r="B69" s="131">
        <v>0.51</v>
      </c>
      <c r="C69" s="131" t="s">
        <v>450</v>
      </c>
      <c r="D69" s="131">
        <v>0.1</v>
      </c>
      <c r="E69" s="131">
        <v>0.1</v>
      </c>
      <c r="F69" s="131">
        <v>7.73</v>
      </c>
      <c r="G69" s="131">
        <v>39.4</v>
      </c>
      <c r="H69" s="132">
        <v>1.08</v>
      </c>
      <c r="I69" s="154" t="s">
        <v>15</v>
      </c>
      <c r="J69" s="156" t="s">
        <v>15</v>
      </c>
      <c r="K69" s="149" t="s">
        <v>15</v>
      </c>
      <c r="L69" s="149" t="s">
        <v>15</v>
      </c>
    </row>
    <row r="70" spans="1:12" hidden="1" x14ac:dyDescent="0.25">
      <c r="A70" s="133" t="s">
        <v>495</v>
      </c>
      <c r="B70" s="131">
        <v>7.7</v>
      </c>
      <c r="C70" s="131">
        <v>0.3</v>
      </c>
      <c r="D70" s="131">
        <v>4.7</v>
      </c>
      <c r="E70" s="131">
        <v>4.8</v>
      </c>
      <c r="F70" s="131">
        <v>0.9</v>
      </c>
      <c r="G70" s="131">
        <v>5.5</v>
      </c>
      <c r="H70" s="132">
        <v>10.7</v>
      </c>
      <c r="I70" s="154">
        <v>10.7</v>
      </c>
      <c r="J70" s="156">
        <v>4.2</v>
      </c>
      <c r="K70" s="149">
        <f t="shared" ref="K70:K76" si="2">J70*5</f>
        <v>21</v>
      </c>
      <c r="L70" s="149">
        <f t="shared" ref="L70:L76" si="3">10*J70</f>
        <v>42</v>
      </c>
    </row>
    <row r="71" spans="1:12" hidden="1" x14ac:dyDescent="0.25">
      <c r="A71" s="133" t="s">
        <v>496</v>
      </c>
      <c r="B71" s="131" t="s">
        <v>493</v>
      </c>
      <c r="C71" s="131" t="s">
        <v>493</v>
      </c>
      <c r="D71" s="131" t="s">
        <v>493</v>
      </c>
      <c r="E71" s="131" t="s">
        <v>493</v>
      </c>
      <c r="F71" s="131">
        <v>0.6</v>
      </c>
      <c r="G71" s="131" t="s">
        <v>493</v>
      </c>
      <c r="H71" s="132">
        <v>1.2</v>
      </c>
      <c r="I71" s="154">
        <v>0.75</v>
      </c>
      <c r="J71" s="156">
        <v>0.36</v>
      </c>
      <c r="K71" s="149">
        <f t="shared" si="2"/>
        <v>1.7999999999999998</v>
      </c>
      <c r="L71" s="149">
        <f t="shared" si="3"/>
        <v>3.5999999999999996</v>
      </c>
    </row>
    <row r="72" spans="1:12" hidden="1" x14ac:dyDescent="0.25">
      <c r="A72" s="133" t="s">
        <v>497</v>
      </c>
      <c r="B72" s="131">
        <v>63.76</v>
      </c>
      <c r="C72" s="131">
        <v>8.1999999999999993</v>
      </c>
      <c r="D72" s="131">
        <v>85.39</v>
      </c>
      <c r="E72" s="131">
        <v>85.9</v>
      </c>
      <c r="F72" s="131">
        <v>33.85</v>
      </c>
      <c r="G72" s="131">
        <v>24.67</v>
      </c>
      <c r="H72" s="132">
        <v>38.1</v>
      </c>
      <c r="I72" s="154">
        <v>2.8</v>
      </c>
      <c r="J72" s="156">
        <v>1.1000000000000001</v>
      </c>
      <c r="K72" s="149">
        <f t="shared" si="2"/>
        <v>5.5</v>
      </c>
      <c r="L72" s="149">
        <f t="shared" si="3"/>
        <v>11</v>
      </c>
    </row>
    <row r="73" spans="1:12" x14ac:dyDescent="0.25">
      <c r="A73" s="135" t="s">
        <v>498</v>
      </c>
      <c r="B73" s="131" t="s">
        <v>464</v>
      </c>
      <c r="C73" s="131" t="s">
        <v>464</v>
      </c>
      <c r="D73" s="131" t="s">
        <v>464</v>
      </c>
      <c r="E73" s="131" t="s">
        <v>464</v>
      </c>
      <c r="F73" s="131" t="s">
        <v>15</v>
      </c>
      <c r="G73" s="131">
        <v>46</v>
      </c>
      <c r="H73" s="132">
        <v>49</v>
      </c>
      <c r="I73" s="154">
        <v>110</v>
      </c>
      <c r="J73" s="156">
        <v>230</v>
      </c>
      <c r="K73" s="149">
        <f t="shared" si="2"/>
        <v>1150</v>
      </c>
      <c r="L73" s="149">
        <f t="shared" si="3"/>
        <v>2300</v>
      </c>
    </row>
    <row r="74" spans="1:12" x14ac:dyDescent="0.25">
      <c r="A74" s="135" t="s">
        <v>499</v>
      </c>
      <c r="B74" s="131" t="s">
        <v>455</v>
      </c>
      <c r="C74" s="131" t="s">
        <v>455</v>
      </c>
      <c r="D74" s="131" t="s">
        <v>455</v>
      </c>
      <c r="E74" s="131" t="s">
        <v>455</v>
      </c>
      <c r="F74" s="131" t="s">
        <v>455</v>
      </c>
      <c r="G74" s="131" t="s">
        <v>455</v>
      </c>
      <c r="H74" s="162">
        <v>15</v>
      </c>
      <c r="I74" s="154">
        <v>2</v>
      </c>
      <c r="J74" s="156">
        <v>1</v>
      </c>
      <c r="K74" s="149">
        <f t="shared" si="2"/>
        <v>5</v>
      </c>
      <c r="L74" s="149">
        <f t="shared" si="3"/>
        <v>10</v>
      </c>
    </row>
    <row r="75" spans="1:12" x14ac:dyDescent="0.25">
      <c r="A75" s="135" t="s">
        <v>500</v>
      </c>
      <c r="B75" s="157" t="s">
        <v>471</v>
      </c>
      <c r="C75" s="158">
        <v>9219</v>
      </c>
      <c r="D75" s="157" t="s">
        <v>471</v>
      </c>
      <c r="E75" s="157" t="s">
        <v>471</v>
      </c>
      <c r="F75" s="157" t="s">
        <v>471</v>
      </c>
      <c r="G75" s="157" t="s">
        <v>471</v>
      </c>
      <c r="H75" s="159" t="s">
        <v>471</v>
      </c>
      <c r="I75" s="154">
        <v>71</v>
      </c>
      <c r="J75" s="156">
        <v>80</v>
      </c>
      <c r="K75" s="149">
        <f t="shared" si="2"/>
        <v>400</v>
      </c>
      <c r="L75" s="149">
        <f t="shared" si="3"/>
        <v>800</v>
      </c>
    </row>
    <row r="76" spans="1:12" x14ac:dyDescent="0.25">
      <c r="A76" s="135" t="s">
        <v>501</v>
      </c>
      <c r="B76" s="131">
        <v>7.2</v>
      </c>
      <c r="C76" s="131">
        <v>9.5</v>
      </c>
      <c r="D76" s="131">
        <v>6.5</v>
      </c>
      <c r="E76" s="131">
        <v>4.3</v>
      </c>
      <c r="F76" s="131">
        <v>12.8</v>
      </c>
      <c r="G76" s="131">
        <v>4.7</v>
      </c>
      <c r="H76" s="132">
        <v>170</v>
      </c>
      <c r="I76" s="154">
        <v>190</v>
      </c>
      <c r="J76" s="156">
        <v>100</v>
      </c>
      <c r="K76" s="149">
        <f t="shared" si="2"/>
        <v>500</v>
      </c>
      <c r="L76" s="149">
        <f t="shared" si="3"/>
        <v>1000</v>
      </c>
    </row>
    <row r="77" spans="1:12" x14ac:dyDescent="0.25">
      <c r="A77" s="165" t="s">
        <v>143</v>
      </c>
      <c r="B77" s="166"/>
      <c r="C77" s="166"/>
      <c r="D77" s="166"/>
      <c r="E77" s="166"/>
      <c r="F77" s="166"/>
      <c r="G77" s="166"/>
      <c r="H77" s="166"/>
      <c r="I77" s="167"/>
      <c r="J77" s="167"/>
      <c r="K77" s="168"/>
      <c r="L77" s="168"/>
    </row>
    <row r="78" spans="1:12" x14ac:dyDescent="0.25">
      <c r="A78" s="135" t="s">
        <v>502</v>
      </c>
      <c r="B78" s="134">
        <v>6</v>
      </c>
      <c r="C78" s="131" t="s">
        <v>464</v>
      </c>
      <c r="D78" s="131" t="s">
        <v>464</v>
      </c>
      <c r="E78" s="131" t="s">
        <v>464</v>
      </c>
      <c r="F78" s="131" t="s">
        <v>464</v>
      </c>
      <c r="G78" s="131" t="s">
        <v>464</v>
      </c>
      <c r="H78" s="155">
        <v>9</v>
      </c>
      <c r="I78" s="154">
        <v>13</v>
      </c>
      <c r="J78" s="156">
        <v>30</v>
      </c>
      <c r="K78" s="149">
        <f t="shared" ref="K78:K93" si="4">J78*5</f>
        <v>150</v>
      </c>
      <c r="L78" s="149">
        <f t="shared" ref="L78:L93" si="5">10*J78</f>
        <v>300</v>
      </c>
    </row>
    <row r="79" spans="1:12" x14ac:dyDescent="0.25">
      <c r="A79" s="135" t="s">
        <v>503</v>
      </c>
      <c r="B79" s="161">
        <v>138</v>
      </c>
      <c r="C79" s="161">
        <v>95.3</v>
      </c>
      <c r="D79" s="131">
        <v>14.3</v>
      </c>
      <c r="E79" s="131">
        <v>14.4</v>
      </c>
      <c r="F79" s="131">
        <v>7.5</v>
      </c>
      <c r="G79" s="131">
        <v>48.9</v>
      </c>
      <c r="H79" s="132">
        <v>56.4</v>
      </c>
      <c r="I79" s="154">
        <v>30</v>
      </c>
      <c r="J79" s="156">
        <v>16</v>
      </c>
      <c r="K79" s="149">
        <f t="shared" si="4"/>
        <v>80</v>
      </c>
      <c r="L79" s="149">
        <f t="shared" si="5"/>
        <v>160</v>
      </c>
    </row>
    <row r="80" spans="1:12" x14ac:dyDescent="0.25">
      <c r="A80" s="135" t="s">
        <v>504</v>
      </c>
      <c r="B80" s="161">
        <v>309</v>
      </c>
      <c r="C80" s="161">
        <v>208</v>
      </c>
      <c r="D80" s="131">
        <v>33.9</v>
      </c>
      <c r="E80" s="131">
        <v>34</v>
      </c>
      <c r="F80" s="131">
        <v>19.3</v>
      </c>
      <c r="G80" s="131">
        <v>111</v>
      </c>
      <c r="H80" s="132">
        <v>120</v>
      </c>
      <c r="I80" s="154">
        <v>64</v>
      </c>
      <c r="J80" s="156">
        <v>33</v>
      </c>
      <c r="K80" s="149">
        <f t="shared" si="4"/>
        <v>165</v>
      </c>
      <c r="L80" s="149">
        <f t="shared" si="5"/>
        <v>330</v>
      </c>
    </row>
    <row r="81" spans="1:12" x14ac:dyDescent="0.25">
      <c r="A81" s="135" t="s">
        <v>505</v>
      </c>
      <c r="B81" s="157">
        <v>41.28</v>
      </c>
      <c r="C81" s="161">
        <v>28.48</v>
      </c>
      <c r="D81" s="131">
        <v>5.21</v>
      </c>
      <c r="E81" s="131">
        <v>5.25</v>
      </c>
      <c r="F81" s="131">
        <v>2.4900000000000002</v>
      </c>
      <c r="G81" s="131">
        <v>15.88</v>
      </c>
      <c r="H81" s="132">
        <v>14.63</v>
      </c>
      <c r="I81" s="154">
        <v>7.1</v>
      </c>
      <c r="J81" s="156">
        <v>3.9</v>
      </c>
      <c r="K81" s="149">
        <f t="shared" si="4"/>
        <v>19.5</v>
      </c>
      <c r="L81" s="149">
        <f t="shared" si="5"/>
        <v>39</v>
      </c>
    </row>
    <row r="82" spans="1:12" x14ac:dyDescent="0.25">
      <c r="A82" s="135" t="s">
        <v>506</v>
      </c>
      <c r="B82" s="161">
        <v>158</v>
      </c>
      <c r="C82" s="161">
        <v>113</v>
      </c>
      <c r="D82" s="131">
        <v>21.6</v>
      </c>
      <c r="E82" s="131">
        <v>21.6</v>
      </c>
      <c r="F82" s="131">
        <v>10.9</v>
      </c>
      <c r="G82" s="131">
        <v>68.7</v>
      </c>
      <c r="H82" s="132">
        <v>53.3</v>
      </c>
      <c r="I82" s="154">
        <v>26</v>
      </c>
      <c r="J82" s="156">
        <v>16</v>
      </c>
      <c r="K82" s="149">
        <f t="shared" si="4"/>
        <v>80</v>
      </c>
      <c r="L82" s="149">
        <f t="shared" si="5"/>
        <v>160</v>
      </c>
    </row>
    <row r="83" spans="1:12" x14ac:dyDescent="0.25">
      <c r="A83" s="135" t="s">
        <v>507</v>
      </c>
      <c r="B83" s="161">
        <v>34.299999999999997</v>
      </c>
      <c r="C83" s="161">
        <v>24.2</v>
      </c>
      <c r="D83" s="131">
        <v>5.9</v>
      </c>
      <c r="E83" s="131">
        <v>5.8</v>
      </c>
      <c r="F83" s="131">
        <v>3.5</v>
      </c>
      <c r="G83" s="161">
        <v>21.2</v>
      </c>
      <c r="H83" s="132">
        <v>10.9</v>
      </c>
      <c r="I83" s="154">
        <v>4.5</v>
      </c>
      <c r="J83" s="156">
        <v>3.5</v>
      </c>
      <c r="K83" s="149">
        <f t="shared" si="4"/>
        <v>17.5</v>
      </c>
      <c r="L83" s="149">
        <f t="shared" si="5"/>
        <v>35</v>
      </c>
    </row>
    <row r="84" spans="1:12" x14ac:dyDescent="0.25">
      <c r="A84" s="135" t="s">
        <v>508</v>
      </c>
      <c r="B84" s="161">
        <v>6.41</v>
      </c>
      <c r="C84" s="131">
        <v>4.46</v>
      </c>
      <c r="D84" s="131">
        <v>1.83</v>
      </c>
      <c r="E84" s="131">
        <v>1.88</v>
      </c>
      <c r="F84" s="131">
        <v>1.74</v>
      </c>
      <c r="G84" s="161">
        <v>9.51</v>
      </c>
      <c r="H84" s="132">
        <v>2.06</v>
      </c>
      <c r="I84" s="154">
        <v>0.88</v>
      </c>
      <c r="J84" s="156">
        <v>1.1000000000000001</v>
      </c>
      <c r="K84" s="149">
        <f t="shared" si="4"/>
        <v>5.5</v>
      </c>
      <c r="L84" s="149">
        <f t="shared" si="5"/>
        <v>11</v>
      </c>
    </row>
    <row r="85" spans="1:12" x14ac:dyDescent="0.25">
      <c r="A85" s="135" t="s">
        <v>509</v>
      </c>
      <c r="B85" s="157">
        <v>38.130000000000003</v>
      </c>
      <c r="C85" s="157">
        <v>30.96</v>
      </c>
      <c r="D85" s="131">
        <v>7.22</v>
      </c>
      <c r="E85" s="131">
        <v>7.1</v>
      </c>
      <c r="F85" s="131">
        <v>6.17</v>
      </c>
      <c r="G85" s="157">
        <v>38.659999999999997</v>
      </c>
      <c r="H85" s="132">
        <v>11.02</v>
      </c>
      <c r="I85" s="154">
        <v>3.8</v>
      </c>
      <c r="J85" s="156">
        <v>3.3</v>
      </c>
      <c r="K85" s="149">
        <f t="shared" si="4"/>
        <v>16.5</v>
      </c>
      <c r="L85" s="149">
        <f t="shared" si="5"/>
        <v>33</v>
      </c>
    </row>
    <row r="86" spans="1:12" x14ac:dyDescent="0.25">
      <c r="A86" s="135" t="s">
        <v>510</v>
      </c>
      <c r="B86" s="161">
        <v>5.12</v>
      </c>
      <c r="C86" s="161">
        <v>4.29</v>
      </c>
      <c r="D86" s="131">
        <v>0.95</v>
      </c>
      <c r="E86" s="131">
        <v>0.97</v>
      </c>
      <c r="F86" s="131">
        <v>0.83</v>
      </c>
      <c r="G86" s="161">
        <v>5.19</v>
      </c>
      <c r="H86" s="132">
        <v>1.58</v>
      </c>
      <c r="I86" s="154">
        <v>0.64</v>
      </c>
      <c r="J86" s="156">
        <v>0.6</v>
      </c>
      <c r="K86" s="149">
        <f t="shared" si="4"/>
        <v>3</v>
      </c>
      <c r="L86" s="149">
        <f t="shared" si="5"/>
        <v>6</v>
      </c>
    </row>
    <row r="87" spans="1:12" x14ac:dyDescent="0.25">
      <c r="A87" s="135" t="s">
        <v>511</v>
      </c>
      <c r="B87" s="161">
        <v>28.98</v>
      </c>
      <c r="C87" s="161">
        <v>25.02</v>
      </c>
      <c r="D87" s="131">
        <v>5.2</v>
      </c>
      <c r="E87" s="131">
        <v>5.18</v>
      </c>
      <c r="F87" s="131">
        <v>4.32</v>
      </c>
      <c r="G87" s="161">
        <v>26.4</v>
      </c>
      <c r="H87" s="132">
        <v>9.24</v>
      </c>
      <c r="I87" s="154">
        <v>3.5</v>
      </c>
      <c r="J87" s="156">
        <v>3.7</v>
      </c>
      <c r="K87" s="149">
        <f t="shared" si="4"/>
        <v>18.5</v>
      </c>
      <c r="L87" s="149">
        <f t="shared" si="5"/>
        <v>37</v>
      </c>
    </row>
    <row r="88" spans="1:12" x14ac:dyDescent="0.25">
      <c r="A88" s="135" t="s">
        <v>512</v>
      </c>
      <c r="B88" s="161">
        <v>5.35</v>
      </c>
      <c r="C88" s="169">
        <v>5</v>
      </c>
      <c r="D88" s="131">
        <v>0.94</v>
      </c>
      <c r="E88" s="131">
        <v>0.96</v>
      </c>
      <c r="F88" s="131">
        <v>0.83</v>
      </c>
      <c r="G88" s="161">
        <v>4.32</v>
      </c>
      <c r="H88" s="132">
        <v>1.85</v>
      </c>
      <c r="I88" s="154">
        <v>0.8</v>
      </c>
      <c r="J88" s="156">
        <v>0.78</v>
      </c>
      <c r="K88" s="149">
        <f t="shared" si="4"/>
        <v>3.9000000000000004</v>
      </c>
      <c r="L88" s="149">
        <f t="shared" si="5"/>
        <v>7.8000000000000007</v>
      </c>
    </row>
    <row r="89" spans="1:12" x14ac:dyDescent="0.25">
      <c r="A89" s="135" t="s">
        <v>513</v>
      </c>
      <c r="B89" s="161">
        <v>14.11</v>
      </c>
      <c r="C89" s="161">
        <v>13.09</v>
      </c>
      <c r="D89" s="131">
        <v>2.5</v>
      </c>
      <c r="E89" s="131">
        <v>2.46</v>
      </c>
      <c r="F89" s="131">
        <v>2.1</v>
      </c>
      <c r="G89" s="131">
        <v>9.52</v>
      </c>
      <c r="H89" s="132">
        <v>5.01</v>
      </c>
      <c r="I89" s="154">
        <v>2.2999999999999998</v>
      </c>
      <c r="J89" s="156">
        <v>2.2000000000000002</v>
      </c>
      <c r="K89" s="149">
        <f t="shared" si="4"/>
        <v>11</v>
      </c>
      <c r="L89" s="149">
        <f t="shared" si="5"/>
        <v>22</v>
      </c>
    </row>
    <row r="90" spans="1:12" x14ac:dyDescent="0.25">
      <c r="A90" s="135" t="s">
        <v>514</v>
      </c>
      <c r="B90" s="161">
        <v>1.82</v>
      </c>
      <c r="C90" s="161">
        <v>1.61</v>
      </c>
      <c r="D90" s="131">
        <v>0.3</v>
      </c>
      <c r="E90" s="131">
        <v>0.31</v>
      </c>
      <c r="F90" s="131">
        <v>0.24</v>
      </c>
      <c r="G90" s="131">
        <v>1.0900000000000001</v>
      </c>
      <c r="H90" s="132">
        <v>0.7</v>
      </c>
      <c r="I90" s="154">
        <v>0.33</v>
      </c>
      <c r="J90" s="156">
        <v>0.32</v>
      </c>
      <c r="K90" s="149">
        <f t="shared" si="4"/>
        <v>1.6</v>
      </c>
      <c r="L90" s="149">
        <f t="shared" si="5"/>
        <v>3.2</v>
      </c>
    </row>
    <row r="91" spans="1:12" x14ac:dyDescent="0.25">
      <c r="A91" s="135" t="s">
        <v>515</v>
      </c>
      <c r="B91" s="131">
        <v>10.7</v>
      </c>
      <c r="C91" s="131">
        <v>9.1</v>
      </c>
      <c r="D91" s="131">
        <v>1.7</v>
      </c>
      <c r="E91" s="131">
        <v>1.8</v>
      </c>
      <c r="F91" s="131">
        <v>1.3</v>
      </c>
      <c r="G91" s="131">
        <v>5.6</v>
      </c>
      <c r="H91" s="132">
        <v>4.2</v>
      </c>
      <c r="I91" s="154">
        <v>2.2000000000000002</v>
      </c>
      <c r="J91" s="156">
        <v>2.2000000000000002</v>
      </c>
      <c r="K91" s="149">
        <f t="shared" si="4"/>
        <v>11</v>
      </c>
      <c r="L91" s="149">
        <f t="shared" si="5"/>
        <v>22</v>
      </c>
    </row>
    <row r="92" spans="1:12" x14ac:dyDescent="0.25">
      <c r="A92" s="135" t="s">
        <v>516</v>
      </c>
      <c r="B92" s="161">
        <v>1.56</v>
      </c>
      <c r="C92" s="131">
        <v>1.34</v>
      </c>
      <c r="D92" s="131">
        <v>0.26</v>
      </c>
      <c r="E92" s="131">
        <v>0.25</v>
      </c>
      <c r="F92" s="131">
        <v>0.19</v>
      </c>
      <c r="G92" s="131">
        <v>0.66</v>
      </c>
      <c r="H92" s="132">
        <v>0.61</v>
      </c>
      <c r="I92" s="154">
        <v>0.32</v>
      </c>
      <c r="J92" s="156">
        <v>0.3</v>
      </c>
      <c r="K92" s="149">
        <f t="shared" si="4"/>
        <v>1.5</v>
      </c>
      <c r="L92" s="149">
        <f t="shared" si="5"/>
        <v>3</v>
      </c>
    </row>
    <row r="93" spans="1:12" ht="16.5" thickBot="1" x14ac:dyDescent="0.3">
      <c r="A93" s="170" t="s">
        <v>517</v>
      </c>
      <c r="B93" s="171">
        <v>175</v>
      </c>
      <c r="C93" s="171">
        <v>175</v>
      </c>
      <c r="D93" s="152">
        <v>31.6</v>
      </c>
      <c r="E93" s="152">
        <v>31.2</v>
      </c>
      <c r="F93" s="152">
        <v>35.200000000000003</v>
      </c>
      <c r="G93" s="171">
        <v>134</v>
      </c>
      <c r="H93" s="153">
        <v>58.3</v>
      </c>
      <c r="I93" s="172">
        <v>22</v>
      </c>
      <c r="J93" s="173">
        <v>20</v>
      </c>
      <c r="K93" s="174">
        <f t="shared" si="4"/>
        <v>100</v>
      </c>
      <c r="L93" s="174">
        <f t="shared" si="5"/>
        <v>200</v>
      </c>
    </row>
    <row r="94" spans="1:12" x14ac:dyDescent="0.25">
      <c r="A94" s="175" t="s">
        <v>518</v>
      </c>
      <c r="B94" s="176">
        <f>SUM(B78:B93)</f>
        <v>973.76</v>
      </c>
      <c r="C94" s="176">
        <f>SUM(C79:C93)</f>
        <v>738.85000000000014</v>
      </c>
      <c r="D94" s="176">
        <f>SUM(D79:D93)</f>
        <v>133.41000000000003</v>
      </c>
      <c r="E94" s="176">
        <f>SUM(E79:E93)</f>
        <v>133.15999999999997</v>
      </c>
      <c r="F94" s="176">
        <f>SUM(F79:F93)</f>
        <v>96.61</v>
      </c>
      <c r="G94" s="176">
        <f>SUM(G79:G93)</f>
        <v>500.63</v>
      </c>
      <c r="H94" s="177">
        <f>SUM(H78:H93)</f>
        <v>358.79999999999995</v>
      </c>
    </row>
    <row r="95" spans="1:12" x14ac:dyDescent="0.25">
      <c r="A95" s="178" t="s">
        <v>519</v>
      </c>
      <c r="B95" s="131">
        <f>SUM(B79:B85)</f>
        <v>725.11999999999989</v>
      </c>
      <c r="C95" s="131">
        <f t="shared" ref="C95:H95" si="6">SUM(C79:C85)</f>
        <v>504.4</v>
      </c>
      <c r="D95" s="131">
        <f t="shared" si="6"/>
        <v>89.960000000000008</v>
      </c>
      <c r="E95" s="131">
        <f t="shared" si="6"/>
        <v>90.029999999999987</v>
      </c>
      <c r="F95" s="131">
        <f t="shared" si="6"/>
        <v>51.6</v>
      </c>
      <c r="G95" s="131">
        <f t="shared" si="6"/>
        <v>313.85000000000002</v>
      </c>
      <c r="H95" s="132">
        <f t="shared" si="6"/>
        <v>268.30999999999995</v>
      </c>
    </row>
    <row r="96" spans="1:12" x14ac:dyDescent="0.25">
      <c r="A96" s="179" t="s">
        <v>520</v>
      </c>
      <c r="B96" s="152">
        <f>SUM(B86:B93)</f>
        <v>242.64</v>
      </c>
      <c r="C96" s="152">
        <f t="shared" ref="C96:H96" si="7">SUM(C86:C93)</f>
        <v>234.45000000000002</v>
      </c>
      <c r="D96" s="152">
        <f t="shared" si="7"/>
        <v>43.45</v>
      </c>
      <c r="E96" s="152">
        <f t="shared" si="7"/>
        <v>43.13</v>
      </c>
      <c r="F96" s="152">
        <f t="shared" si="7"/>
        <v>45.010000000000005</v>
      </c>
      <c r="G96" s="152">
        <f t="shared" si="7"/>
        <v>186.78</v>
      </c>
      <c r="H96" s="153">
        <f t="shared" si="7"/>
        <v>81.489999999999995</v>
      </c>
    </row>
    <row r="97" spans="1:8" ht="6" customHeight="1" x14ac:dyDescent="0.25">
      <c r="B97" s="180"/>
      <c r="C97" s="180"/>
      <c r="D97" s="180"/>
      <c r="E97" s="180"/>
      <c r="F97" s="180"/>
      <c r="G97" s="180"/>
      <c r="H97" s="181"/>
    </row>
    <row r="98" spans="1:8" x14ac:dyDescent="0.25">
      <c r="A98" s="182" t="s">
        <v>185</v>
      </c>
    </row>
    <row r="99" spans="1:8" hidden="1" x14ac:dyDescent="0.25">
      <c r="A99" s="183" t="s">
        <v>521</v>
      </c>
    </row>
    <row r="100" spans="1:8" x14ac:dyDescent="0.25">
      <c r="A100" s="184" t="s">
        <v>522</v>
      </c>
      <c r="G100" s="185" t="s">
        <v>523</v>
      </c>
    </row>
    <row r="101" spans="1:8" hidden="1" x14ac:dyDescent="0.25">
      <c r="A101" s="184" t="s">
        <v>524</v>
      </c>
    </row>
    <row r="102" spans="1:8" hidden="1" x14ac:dyDescent="0.25">
      <c r="A102" s="186" t="s">
        <v>525</v>
      </c>
    </row>
    <row r="103" spans="1:8" hidden="1" x14ac:dyDescent="0.25">
      <c r="A103" s="186" t="s">
        <v>526</v>
      </c>
    </row>
    <row r="104" spans="1:8" hidden="1" x14ac:dyDescent="0.25">
      <c r="A104" s="186" t="s">
        <v>527</v>
      </c>
    </row>
    <row r="105" spans="1:8" hidden="1" x14ac:dyDescent="0.25">
      <c r="A105" s="186" t="s">
        <v>528</v>
      </c>
    </row>
    <row r="106" spans="1:8" hidden="1" x14ac:dyDescent="0.25">
      <c r="A106" s="186" t="s">
        <v>529</v>
      </c>
    </row>
    <row r="107" spans="1:8" hidden="1" x14ac:dyDescent="0.25">
      <c r="A107" s="186" t="s">
        <v>530</v>
      </c>
    </row>
    <row r="108" spans="1:8" hidden="1" x14ac:dyDescent="0.25">
      <c r="A108" s="186" t="s">
        <v>531</v>
      </c>
    </row>
    <row r="109" spans="1:8" hidden="1" x14ac:dyDescent="0.25">
      <c r="A109" s="186" t="s">
        <v>532</v>
      </c>
    </row>
    <row r="110" spans="1:8" x14ac:dyDescent="0.25">
      <c r="A110" s="186" t="s">
        <v>533</v>
      </c>
      <c r="G110" s="187" t="s">
        <v>231</v>
      </c>
    </row>
    <row r="111" spans="1:8" x14ac:dyDescent="0.25">
      <c r="A111" s="186" t="s">
        <v>534</v>
      </c>
      <c r="G111" s="187" t="s">
        <v>535</v>
      </c>
    </row>
    <row r="112" spans="1:8" x14ac:dyDescent="0.25">
      <c r="A112" s="186" t="s">
        <v>536</v>
      </c>
      <c r="G112" s="185" t="s">
        <v>537</v>
      </c>
    </row>
    <row r="113" spans="1:7" x14ac:dyDescent="0.25">
      <c r="A113" s="185" t="s">
        <v>538</v>
      </c>
      <c r="G113" s="187" t="s">
        <v>539</v>
      </c>
    </row>
    <row r="114" spans="1:7" x14ac:dyDescent="0.25">
      <c r="A114" s="185" t="s">
        <v>540</v>
      </c>
    </row>
    <row r="120" spans="1:7" x14ac:dyDescent="0.25">
      <c r="G120" s="187"/>
    </row>
    <row r="121" spans="1:7" x14ac:dyDescent="0.25">
      <c r="G121" s="185"/>
    </row>
    <row r="122" spans="1:7" x14ac:dyDescent="0.25">
      <c r="G122" s="187"/>
    </row>
  </sheetData>
  <mergeCells count="5">
    <mergeCell ref="I18:I20"/>
    <mergeCell ref="J18:J20"/>
    <mergeCell ref="K18:K20"/>
    <mergeCell ref="L18:L20"/>
    <mergeCell ref="A77:H77"/>
  </mergeCells>
  <printOptions horizontalCentered="1"/>
  <pageMargins left="0.7" right="0.7" top="0.75" bottom="0.75" header="0.3" footer="0.3"/>
  <pageSetup paperSize="17"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1E1DD-99DD-4688-9998-962A5C8A5927}">
  <sheetPr>
    <pageSetUpPr fitToPage="1"/>
  </sheetPr>
  <dimension ref="A1:GW128"/>
  <sheetViews>
    <sheetView zoomScale="70" zoomScaleNormal="70" workbookViewId="0">
      <selection sqref="A1:XFD1"/>
    </sheetView>
  </sheetViews>
  <sheetFormatPr defaultRowHeight="15.75" x14ac:dyDescent="0.25"/>
  <cols>
    <col min="1" max="1" width="20.625" customWidth="1"/>
    <col min="2" max="2" width="12.375" hidden="1" customWidth="1"/>
    <col min="3" max="3" width="14.5" customWidth="1"/>
    <col min="4" max="4" width="7.125" customWidth="1"/>
    <col min="5" max="8" width="9" hidden="1" customWidth="1"/>
    <col min="9" max="9" width="10.375" customWidth="1"/>
    <col min="10" max="14" width="9" hidden="1" customWidth="1"/>
    <col min="15" max="15" width="9.875" hidden="1" customWidth="1"/>
    <col min="16" max="16" width="9" customWidth="1"/>
    <col min="17" max="32" width="0" hidden="1" customWidth="1"/>
    <col min="33" max="33" width="7.5" hidden="1" customWidth="1"/>
    <col min="34" max="34" width="7.5" customWidth="1"/>
    <col min="35" max="35" width="10.625" hidden="1" customWidth="1"/>
    <col min="36" max="39" width="0" hidden="1" customWidth="1"/>
    <col min="40" max="40" width="7.125" hidden="1" customWidth="1"/>
    <col min="41" max="41" width="7.875" customWidth="1"/>
    <col min="42" max="58" width="0" hidden="1" customWidth="1"/>
    <col min="59" max="59" width="9.375" hidden="1" customWidth="1"/>
    <col min="60" max="60" width="10.125" customWidth="1"/>
    <col min="61" max="61" width="0" hidden="1" customWidth="1"/>
    <col min="62" max="62" width="9.125" hidden="1" customWidth="1"/>
    <col min="63" max="63" width="8.875" customWidth="1"/>
    <col min="64" max="70" width="0" hidden="1" customWidth="1"/>
    <col min="71" max="71" width="6.875" hidden="1" customWidth="1"/>
    <col min="72" max="72" width="6.5" customWidth="1"/>
    <col min="73" max="109" width="0" hidden="1" customWidth="1"/>
    <col min="110" max="110" width="7" hidden="1" customWidth="1"/>
    <col min="111" max="111" width="9.625" customWidth="1"/>
    <col min="112" max="151" width="9" hidden="1" customWidth="1"/>
    <col min="152" max="152" width="8.375" hidden="1" customWidth="1"/>
    <col min="153" max="153" width="8.375" customWidth="1"/>
    <col min="154" max="154" width="8.125" hidden="1" customWidth="1"/>
    <col min="155" max="155" width="9" customWidth="1"/>
    <col min="156" max="156" width="9.25" hidden="1" customWidth="1"/>
    <col min="157" max="157" width="9.125" customWidth="1"/>
    <col min="158" max="158" width="15.375" hidden="1" customWidth="1"/>
    <col min="159" max="159" width="19.375" hidden="1" customWidth="1"/>
    <col min="160" max="163" width="0" hidden="1" customWidth="1"/>
    <col min="168" max="168" width="13.75" bestFit="1" customWidth="1"/>
    <col min="169" max="169" width="13.75" customWidth="1"/>
    <col min="170" max="170" width="17" customWidth="1"/>
    <col min="171" max="171" width="23.75" customWidth="1"/>
    <col min="172" max="172" width="21.75" customWidth="1"/>
    <col min="173" max="173" width="22" customWidth="1"/>
    <col min="174" max="174" width="25.25" customWidth="1"/>
    <col min="175" max="175" width="23.75" customWidth="1"/>
    <col min="176" max="176" width="19.75" customWidth="1"/>
    <col min="177" max="177" width="18.25" customWidth="1"/>
    <col min="178" max="178" width="24" customWidth="1"/>
    <col min="179" max="179" width="19.5" customWidth="1"/>
    <col min="180" max="180" width="19" customWidth="1"/>
    <col min="191" max="191" width="16" customWidth="1"/>
    <col min="197" max="197" width="25.625" customWidth="1"/>
  </cols>
  <sheetData>
    <row r="1" spans="1:205" ht="30.75" customHeight="1" x14ac:dyDescent="0.25">
      <c r="A1" s="4" t="s">
        <v>349</v>
      </c>
    </row>
    <row r="2" spans="1:205" ht="54.75" customHeight="1" thickBot="1" x14ac:dyDescent="0.3">
      <c r="A2" s="51" t="s">
        <v>350</v>
      </c>
      <c r="B2" s="52" t="s">
        <v>1</v>
      </c>
      <c r="C2" s="53" t="s">
        <v>12</v>
      </c>
      <c r="D2" s="54" t="s">
        <v>13</v>
      </c>
      <c r="E2" s="54" t="s">
        <v>14</v>
      </c>
      <c r="F2" s="54" t="s">
        <v>16</v>
      </c>
      <c r="G2" s="54" t="s">
        <v>17</v>
      </c>
      <c r="H2" s="54" t="s">
        <v>351</v>
      </c>
      <c r="I2" s="54" t="s">
        <v>352</v>
      </c>
      <c r="J2" s="54" t="s">
        <v>20</v>
      </c>
      <c r="K2" s="54" t="s">
        <v>27</v>
      </c>
      <c r="L2" s="54" t="s">
        <v>29</v>
      </c>
      <c r="M2" s="54" t="s">
        <v>30</v>
      </c>
      <c r="N2" s="54" t="s">
        <v>31</v>
      </c>
      <c r="O2" s="55" t="s">
        <v>33</v>
      </c>
      <c r="P2" s="55" t="s">
        <v>353</v>
      </c>
      <c r="Q2" s="55" t="s">
        <v>34</v>
      </c>
      <c r="R2" s="55" t="s">
        <v>35</v>
      </c>
      <c r="S2" s="55" t="s">
        <v>354</v>
      </c>
      <c r="T2" s="55" t="s">
        <v>36</v>
      </c>
      <c r="U2" s="56" t="s">
        <v>37</v>
      </c>
      <c r="V2" s="56" t="s">
        <v>38</v>
      </c>
      <c r="W2" s="55" t="s">
        <v>39</v>
      </c>
      <c r="X2" s="55" t="s">
        <v>40</v>
      </c>
      <c r="Y2" s="55" t="s">
        <v>41</v>
      </c>
      <c r="Z2" s="55" t="s">
        <v>42</v>
      </c>
      <c r="AA2" s="55" t="s">
        <v>43</v>
      </c>
      <c r="AB2" s="55" t="s">
        <v>44</v>
      </c>
      <c r="AC2" s="55" t="s">
        <v>45</v>
      </c>
      <c r="AD2" s="55" t="s">
        <v>46</v>
      </c>
      <c r="AE2" s="55" t="s">
        <v>47</v>
      </c>
      <c r="AF2" s="55" t="s">
        <v>48</v>
      </c>
      <c r="AG2" s="55" t="s">
        <v>49</v>
      </c>
      <c r="AH2" s="55" t="s">
        <v>355</v>
      </c>
      <c r="AI2" s="55" t="s">
        <v>50</v>
      </c>
      <c r="AJ2" s="55" t="s">
        <v>51</v>
      </c>
      <c r="AK2" s="55" t="s">
        <v>52</v>
      </c>
      <c r="AL2" s="55" t="s">
        <v>54</v>
      </c>
      <c r="AM2" s="55" t="s">
        <v>55</v>
      </c>
      <c r="AN2" s="55" t="s">
        <v>56</v>
      </c>
      <c r="AO2" s="55" t="s">
        <v>356</v>
      </c>
      <c r="AP2" s="55" t="s">
        <v>57</v>
      </c>
      <c r="AQ2" s="55" t="s">
        <v>58</v>
      </c>
      <c r="AR2" s="55" t="s">
        <v>59</v>
      </c>
      <c r="AS2" s="55" t="s">
        <v>60</v>
      </c>
      <c r="AT2" s="55" t="s">
        <v>61</v>
      </c>
      <c r="AU2" s="55" t="s">
        <v>63</v>
      </c>
      <c r="AV2" s="55" t="s">
        <v>64</v>
      </c>
      <c r="AW2" s="55" t="s">
        <v>65</v>
      </c>
      <c r="AX2" s="55" t="s">
        <v>66</v>
      </c>
      <c r="AY2" s="55" t="s">
        <v>67</v>
      </c>
      <c r="AZ2" s="55" t="s">
        <v>68</v>
      </c>
      <c r="BA2" s="55" t="s">
        <v>69</v>
      </c>
      <c r="BB2" s="55" t="s">
        <v>70</v>
      </c>
      <c r="BC2" s="55" t="s">
        <v>71</v>
      </c>
      <c r="BD2" s="55" t="s">
        <v>72</v>
      </c>
      <c r="BE2" s="55" t="s">
        <v>73</v>
      </c>
      <c r="BF2" s="55" t="s">
        <v>74</v>
      </c>
      <c r="BG2" s="55" t="s">
        <v>75</v>
      </c>
      <c r="BH2" s="55" t="s">
        <v>357</v>
      </c>
      <c r="BI2" s="55" t="s">
        <v>76</v>
      </c>
      <c r="BJ2" s="55" t="s">
        <v>77</v>
      </c>
      <c r="BK2" s="55" t="s">
        <v>358</v>
      </c>
      <c r="BL2" s="55" t="s">
        <v>78</v>
      </c>
      <c r="BM2" s="55" t="s">
        <v>79</v>
      </c>
      <c r="BN2" s="55" t="s">
        <v>80</v>
      </c>
      <c r="BO2" s="55" t="s">
        <v>83</v>
      </c>
      <c r="BP2" s="55" t="s">
        <v>84</v>
      </c>
      <c r="BQ2" s="55" t="s">
        <v>85</v>
      </c>
      <c r="BR2" s="55" t="s">
        <v>86</v>
      </c>
      <c r="BS2" s="55" t="s">
        <v>87</v>
      </c>
      <c r="BT2" s="55" t="s">
        <v>359</v>
      </c>
      <c r="BU2" s="55" t="s">
        <v>88</v>
      </c>
      <c r="BV2" s="55" t="s">
        <v>89</v>
      </c>
      <c r="BW2" s="55" t="s">
        <v>90</v>
      </c>
      <c r="BX2" s="55" t="s">
        <v>92</v>
      </c>
      <c r="BY2" s="55" t="s">
        <v>93</v>
      </c>
      <c r="BZ2" s="55" t="s">
        <v>95</v>
      </c>
      <c r="CA2" s="55" t="s">
        <v>96</v>
      </c>
      <c r="CB2" s="56" t="s">
        <v>97</v>
      </c>
      <c r="CC2" s="56" t="s">
        <v>98</v>
      </c>
      <c r="CD2" s="55" t="s">
        <v>99</v>
      </c>
      <c r="CE2" s="55" t="s">
        <v>100</v>
      </c>
      <c r="CF2" s="55" t="s">
        <v>101</v>
      </c>
      <c r="CG2" s="55" t="s">
        <v>103</v>
      </c>
      <c r="CH2" s="55" t="s">
        <v>104</v>
      </c>
      <c r="CI2" s="55" t="s">
        <v>105</v>
      </c>
      <c r="CJ2" s="55" t="s">
        <v>106</v>
      </c>
      <c r="CK2" s="55" t="s">
        <v>107</v>
      </c>
      <c r="CL2" s="55" t="s">
        <v>108</v>
      </c>
      <c r="CM2" s="55" t="s">
        <v>110</v>
      </c>
      <c r="CN2" s="55" t="s">
        <v>111</v>
      </c>
      <c r="CO2" s="55" t="s">
        <v>112</v>
      </c>
      <c r="CP2" s="55" t="s">
        <v>113</v>
      </c>
      <c r="CQ2" s="55" t="s">
        <v>114</v>
      </c>
      <c r="CR2" s="55" t="s">
        <v>115</v>
      </c>
      <c r="CS2" s="55" t="s">
        <v>116</v>
      </c>
      <c r="CT2" s="55" t="s">
        <v>117</v>
      </c>
      <c r="CU2" s="55" t="s">
        <v>118</v>
      </c>
      <c r="CV2" s="55" t="s">
        <v>119</v>
      </c>
      <c r="CW2" s="55" t="s">
        <v>120</v>
      </c>
      <c r="CX2" s="55" t="s">
        <v>122</v>
      </c>
      <c r="CY2" s="55" t="s">
        <v>123</v>
      </c>
      <c r="CZ2" s="55" t="s">
        <v>124</v>
      </c>
      <c r="DA2" s="55" t="s">
        <v>125</v>
      </c>
      <c r="DB2" s="55" t="s">
        <v>126</v>
      </c>
      <c r="DC2" s="55" t="s">
        <v>127</v>
      </c>
      <c r="DD2" s="55" t="s">
        <v>128</v>
      </c>
      <c r="DE2" s="55" t="s">
        <v>130</v>
      </c>
      <c r="DF2" s="55" t="s">
        <v>131</v>
      </c>
      <c r="DG2" s="55" t="s">
        <v>360</v>
      </c>
      <c r="DH2" s="55" t="s">
        <v>132</v>
      </c>
      <c r="DI2" s="55" t="s">
        <v>133</v>
      </c>
      <c r="DJ2" s="55" t="s">
        <v>135</v>
      </c>
      <c r="DK2" s="55" t="s">
        <v>361</v>
      </c>
      <c r="DL2" s="55" t="s">
        <v>362</v>
      </c>
      <c r="DM2" s="55" t="s">
        <v>363</v>
      </c>
      <c r="DN2" s="55" t="s">
        <v>364</v>
      </c>
      <c r="DO2" s="57" t="s">
        <v>143</v>
      </c>
      <c r="DP2" s="58" t="s">
        <v>144</v>
      </c>
      <c r="DQ2" s="58" t="s">
        <v>145</v>
      </c>
      <c r="DR2" s="58" t="s">
        <v>146</v>
      </c>
      <c r="DS2" s="58" t="s">
        <v>147</v>
      </c>
      <c r="DT2" s="58" t="s">
        <v>148</v>
      </c>
      <c r="DU2" s="58" t="s">
        <v>149</v>
      </c>
      <c r="DV2" s="58" t="s">
        <v>150</v>
      </c>
      <c r="DW2" s="58" t="s">
        <v>151</v>
      </c>
      <c r="DX2" s="58" t="s">
        <v>152</v>
      </c>
      <c r="DY2" s="58" t="s">
        <v>153</v>
      </c>
      <c r="DZ2" s="58" t="s">
        <v>154</v>
      </c>
      <c r="EA2" s="58" t="s">
        <v>155</v>
      </c>
      <c r="EB2" s="58" t="s">
        <v>156</v>
      </c>
      <c r="EC2" s="58" t="s">
        <v>157</v>
      </c>
      <c r="ED2" s="58" t="s">
        <v>158</v>
      </c>
      <c r="EE2" s="58" t="s">
        <v>159</v>
      </c>
      <c r="EF2" s="58" t="s">
        <v>160</v>
      </c>
      <c r="EG2" s="58" t="s">
        <v>161</v>
      </c>
      <c r="EH2" s="58" t="s">
        <v>162</v>
      </c>
      <c r="EI2" s="58" t="s">
        <v>163</v>
      </c>
      <c r="EJ2" s="58" t="s">
        <v>164</v>
      </c>
      <c r="EK2" s="58" t="s">
        <v>165</v>
      </c>
      <c r="EL2" s="58" t="s">
        <v>166</v>
      </c>
      <c r="EM2" s="58" t="s">
        <v>167</v>
      </c>
      <c r="EN2" s="58" t="s">
        <v>168</v>
      </c>
      <c r="EO2" s="58" t="s">
        <v>169</v>
      </c>
      <c r="EP2" s="58" t="s">
        <v>170</v>
      </c>
      <c r="EQ2" s="58" t="s">
        <v>171</v>
      </c>
      <c r="ER2" s="58" t="s">
        <v>172</v>
      </c>
      <c r="ES2" s="58" t="s">
        <v>173</v>
      </c>
      <c r="ET2" s="58" t="s">
        <v>174</v>
      </c>
      <c r="EU2" s="58" t="s">
        <v>175</v>
      </c>
      <c r="EV2" s="55" t="s">
        <v>176</v>
      </c>
      <c r="EW2" s="55" t="s">
        <v>365</v>
      </c>
      <c r="EX2" s="55" t="s">
        <v>177</v>
      </c>
      <c r="EY2" s="55" t="s">
        <v>366</v>
      </c>
      <c r="EZ2" s="55" t="s">
        <v>178</v>
      </c>
      <c r="FA2" s="59" t="s">
        <v>367</v>
      </c>
      <c r="FB2" s="60" t="s">
        <v>179</v>
      </c>
      <c r="FC2" s="60" t="s">
        <v>180</v>
      </c>
      <c r="FD2" s="60" t="s">
        <v>181</v>
      </c>
      <c r="FE2" s="60" t="s">
        <v>182</v>
      </c>
      <c r="FF2" s="60" t="s">
        <v>183</v>
      </c>
      <c r="FG2" s="61" t="s">
        <v>184</v>
      </c>
    </row>
    <row r="3" spans="1:205" x14ac:dyDescent="0.25">
      <c r="A3" s="108" t="s">
        <v>368</v>
      </c>
      <c r="B3" s="62" t="s">
        <v>369</v>
      </c>
      <c r="C3" s="63">
        <v>44862</v>
      </c>
      <c r="D3" s="64">
        <v>6.05</v>
      </c>
      <c r="E3" s="64">
        <v>12.4</v>
      </c>
      <c r="F3" s="64">
        <v>4.04</v>
      </c>
      <c r="G3" s="64">
        <v>2540</v>
      </c>
      <c r="H3" s="64">
        <v>180</v>
      </c>
      <c r="I3" s="65">
        <v>681.37380000000007</v>
      </c>
      <c r="J3" s="64">
        <v>102</v>
      </c>
      <c r="K3" s="64">
        <v>5.0000000000000001E-3</v>
      </c>
      <c r="L3" s="64">
        <v>5.0000000000000001E-3</v>
      </c>
      <c r="M3" s="64">
        <v>7.0000000000000007E-2</v>
      </c>
      <c r="N3" s="64">
        <v>0.7</v>
      </c>
      <c r="O3" s="64">
        <v>290</v>
      </c>
      <c r="P3" s="64">
        <f>($H3*3.78541*1440)*(O3*0.000000001)</f>
        <v>0.28454169888000008</v>
      </c>
      <c r="Q3" s="64">
        <v>26</v>
      </c>
      <c r="R3" s="64">
        <v>275</v>
      </c>
      <c r="S3" s="64">
        <f>($H3*3.78541*1440)*(R3*0.000000001)</f>
        <v>0.26982402480000006</v>
      </c>
      <c r="T3" s="64">
        <v>18.2</v>
      </c>
      <c r="U3" s="64">
        <v>30</v>
      </c>
      <c r="V3" s="64">
        <v>28</v>
      </c>
      <c r="W3" s="64">
        <v>10.5</v>
      </c>
      <c r="X3" s="64">
        <v>15.4</v>
      </c>
      <c r="Y3" s="64">
        <v>0.56799999999999995</v>
      </c>
      <c r="Z3" s="64">
        <v>0.9</v>
      </c>
      <c r="AA3" s="64">
        <v>0.05</v>
      </c>
      <c r="AB3" s="64">
        <v>0.3</v>
      </c>
      <c r="AC3" s="64">
        <v>332000</v>
      </c>
      <c r="AD3" s="64">
        <v>365000</v>
      </c>
      <c r="AE3" s="64">
        <v>41.2</v>
      </c>
      <c r="AF3" s="64">
        <v>42</v>
      </c>
      <c r="AG3" s="64">
        <v>10.7</v>
      </c>
      <c r="AH3" s="64">
        <f>($H3*3.78541*1440)*(AG3*0.000000001)</f>
        <v>1.0498607510400002E-2</v>
      </c>
      <c r="AI3" s="64">
        <v>10</v>
      </c>
      <c r="AJ3" s="64">
        <v>1.06</v>
      </c>
      <c r="AK3" s="64">
        <v>1.4</v>
      </c>
      <c r="AL3" s="64">
        <v>6</v>
      </c>
      <c r="AM3" s="64">
        <v>6.84</v>
      </c>
      <c r="AN3" s="65">
        <v>272</v>
      </c>
      <c r="AO3" s="64">
        <f t="shared" ref="AO3:AO66" si="0">($H3*3.78541*1440)*(AN3*0.000000001)</f>
        <v>0.26688048998400005</v>
      </c>
      <c r="AP3" s="64">
        <v>95.1</v>
      </c>
      <c r="AQ3" s="64">
        <v>47700</v>
      </c>
      <c r="AR3" s="64">
        <v>23500</v>
      </c>
      <c r="AS3" s="64">
        <v>0.8</v>
      </c>
      <c r="AT3" s="64">
        <v>0.1</v>
      </c>
      <c r="AU3" s="64">
        <v>0.9</v>
      </c>
      <c r="AV3" s="64">
        <v>0.05</v>
      </c>
      <c r="AW3" s="64">
        <v>0.05</v>
      </c>
      <c r="AX3" s="64">
        <v>0.05</v>
      </c>
      <c r="AY3" s="64">
        <v>0.05</v>
      </c>
      <c r="AZ3" s="64">
        <v>5.0000000000000001E-3</v>
      </c>
      <c r="BA3" s="64">
        <v>0.05</v>
      </c>
      <c r="BB3" s="64">
        <v>0.05</v>
      </c>
      <c r="BC3" s="64">
        <v>9830</v>
      </c>
      <c r="BD3" s="64">
        <v>11800</v>
      </c>
      <c r="BE3" s="64">
        <v>19.399999999999999</v>
      </c>
      <c r="BF3" s="64">
        <v>25.2</v>
      </c>
      <c r="BG3" s="65">
        <v>201000</v>
      </c>
      <c r="BH3" s="64">
        <f t="shared" ref="BH3:BH66" si="1">($H3*3.78541*1440)*(BG3*0.000000001)</f>
        <v>197.21683267200004</v>
      </c>
      <c r="BI3" s="64">
        <v>212000</v>
      </c>
      <c r="BJ3" s="64">
        <v>18900</v>
      </c>
      <c r="BK3" s="64">
        <f t="shared" ref="BK3:BK66" si="2">($H3*3.78541*1440)*(BJ3*0.000000001)</f>
        <v>18.544269340800003</v>
      </c>
      <c r="BL3" s="64">
        <v>17700</v>
      </c>
      <c r="BM3" s="64">
        <v>1.44</v>
      </c>
      <c r="BN3" s="64">
        <v>1.7</v>
      </c>
      <c r="BO3" s="64">
        <v>7630</v>
      </c>
      <c r="BP3" s="64">
        <v>7700</v>
      </c>
      <c r="BQ3" s="64">
        <v>0.05</v>
      </c>
      <c r="BR3" s="64">
        <v>0.05</v>
      </c>
      <c r="BS3" s="64">
        <v>38.799999999999997</v>
      </c>
      <c r="BT3" s="64">
        <f t="shared" ref="BT3:BT66" si="3">($H3*3.78541*1440)*(BS3*0.000000001)</f>
        <v>3.8069716953600001E-2</v>
      </c>
      <c r="BU3" s="64">
        <v>107</v>
      </c>
      <c r="BV3" s="64">
        <v>26</v>
      </c>
      <c r="BW3" s="64">
        <v>100</v>
      </c>
      <c r="BX3" s="64">
        <v>14.1</v>
      </c>
      <c r="BY3" s="64">
        <v>6.1</v>
      </c>
      <c r="BZ3" s="64">
        <v>36.4</v>
      </c>
      <c r="CA3" s="64">
        <v>31.3</v>
      </c>
      <c r="CB3" s="64">
        <v>0.2</v>
      </c>
      <c r="CC3" s="64">
        <v>4.3</v>
      </c>
      <c r="CD3" s="64">
        <v>627000</v>
      </c>
      <c r="CE3" s="64">
        <v>775000</v>
      </c>
      <c r="CF3" s="64">
        <v>0.45</v>
      </c>
      <c r="CG3" s="64">
        <v>0.45</v>
      </c>
      <c r="CH3" s="64">
        <v>0.1</v>
      </c>
      <c r="CI3" s="64">
        <v>0.02</v>
      </c>
      <c r="CJ3" s="64">
        <v>6380</v>
      </c>
      <c r="CK3" s="64">
        <v>13000</v>
      </c>
      <c r="CL3" s="64">
        <v>0.06</v>
      </c>
      <c r="CM3" s="64">
        <v>0.03</v>
      </c>
      <c r="CN3" s="64">
        <v>283</v>
      </c>
      <c r="CO3" s="64">
        <v>240</v>
      </c>
      <c r="CP3" s="64">
        <v>0.05</v>
      </c>
      <c r="CQ3" s="64">
        <v>0.5</v>
      </c>
      <c r="CR3" s="64">
        <v>0.9</v>
      </c>
      <c r="CS3" s="64">
        <v>1.6</v>
      </c>
      <c r="CT3" s="64">
        <v>0.7</v>
      </c>
      <c r="CU3" s="64">
        <v>0.05</v>
      </c>
      <c r="CV3" s="64">
        <v>0.25</v>
      </c>
      <c r="CW3" s="64">
        <v>0.6</v>
      </c>
      <c r="CX3" s="64">
        <v>4.67</v>
      </c>
      <c r="CY3" s="64">
        <v>2.8</v>
      </c>
      <c r="CZ3" s="64">
        <v>4.26</v>
      </c>
      <c r="DA3" s="64">
        <v>1.4</v>
      </c>
      <c r="DB3" s="64">
        <v>0.16</v>
      </c>
      <c r="DC3" s="64">
        <v>5.0000000000000001E-3</v>
      </c>
      <c r="DD3" s="64">
        <v>0.03</v>
      </c>
      <c r="DE3" s="64">
        <v>0.09</v>
      </c>
      <c r="DF3" s="65">
        <v>22800</v>
      </c>
      <c r="DG3" s="64">
        <f t="shared" ref="DG3:DG66" si="4">($H3*3.78541*1440)*(DF3*0.000000001)</f>
        <v>22.370864601600005</v>
      </c>
      <c r="DH3" s="64">
        <v>25200</v>
      </c>
      <c r="DI3" s="64">
        <v>1</v>
      </c>
      <c r="DJ3" s="64">
        <v>1</v>
      </c>
      <c r="DK3" s="64">
        <v>10.3</v>
      </c>
      <c r="DL3" s="64">
        <v>0.39</v>
      </c>
      <c r="DM3" s="64">
        <v>0.05</v>
      </c>
      <c r="DN3" s="64">
        <v>2119</v>
      </c>
      <c r="DO3" s="64">
        <v>0</v>
      </c>
      <c r="DP3" s="64">
        <v>0.2</v>
      </c>
      <c r="DQ3" s="64">
        <v>5.1999999999999998E-2</v>
      </c>
      <c r="DR3" s="26">
        <v>2.63</v>
      </c>
      <c r="DS3" s="26">
        <v>0.3</v>
      </c>
      <c r="DT3" s="64">
        <v>0.5</v>
      </c>
      <c r="DU3" s="64">
        <v>0.05</v>
      </c>
      <c r="DV3" s="64">
        <v>1.42</v>
      </c>
      <c r="DW3" s="64">
        <v>7.0000000000000007E-2</v>
      </c>
      <c r="DX3" s="64">
        <v>0.2</v>
      </c>
      <c r="DY3" s="64">
        <v>0.05</v>
      </c>
      <c r="DZ3" s="64">
        <v>0.9</v>
      </c>
      <c r="EA3" s="64">
        <v>0.05</v>
      </c>
      <c r="EB3" s="64">
        <v>0.3</v>
      </c>
      <c r="EC3" s="64">
        <v>0.05</v>
      </c>
      <c r="ED3" s="64">
        <v>0.1</v>
      </c>
      <c r="EE3" s="64">
        <v>0.05</v>
      </c>
      <c r="EF3" s="64">
        <v>0.48</v>
      </c>
      <c r="EG3" s="64">
        <v>0.02</v>
      </c>
      <c r="EH3" s="64">
        <v>0.05</v>
      </c>
      <c r="EI3" s="64">
        <v>0.05</v>
      </c>
      <c r="EJ3" s="64">
        <v>0.4</v>
      </c>
      <c r="EK3" s="64">
        <v>0.05</v>
      </c>
      <c r="EL3" s="64">
        <v>0.05</v>
      </c>
      <c r="EM3" s="64">
        <v>0.05</v>
      </c>
      <c r="EN3" s="64">
        <v>0.2</v>
      </c>
      <c r="EO3" s="64">
        <v>0.05</v>
      </c>
      <c r="EP3" s="64">
        <v>0.05</v>
      </c>
      <c r="EQ3" s="64">
        <v>0.05</v>
      </c>
      <c r="ER3" s="64">
        <v>0.1</v>
      </c>
      <c r="ES3" s="64">
        <v>0.05</v>
      </c>
      <c r="ET3" s="64">
        <v>0.05</v>
      </c>
      <c r="EU3" s="64">
        <v>0.05</v>
      </c>
      <c r="EV3" s="64">
        <v>7.63</v>
      </c>
      <c r="EW3" s="64">
        <f t="shared" ref="EW3:EY65" si="5">($H3*3.78541*1440)*(EV3*0.000000001)</f>
        <v>7.4863902153600023E-3</v>
      </c>
      <c r="EX3" s="64">
        <v>3.9</v>
      </c>
      <c r="EY3" s="66">
        <f t="shared" si="5"/>
        <v>3.8265952608000004E-3</v>
      </c>
      <c r="EZ3" s="64">
        <v>3.5299999999999994</v>
      </c>
      <c r="FA3" s="67">
        <f t="shared" ref="FA3:FA12" si="6">($H3*3.78541*1440)*(EZ3*0.000000001)</f>
        <v>3.4635593001599999E-3</v>
      </c>
      <c r="FB3" s="2">
        <v>1.0420000000000005</v>
      </c>
      <c r="FC3" s="2">
        <v>13.656618610747056</v>
      </c>
      <c r="FD3" s="2">
        <v>0.34</v>
      </c>
      <c r="FE3" s="2">
        <v>8.717948717948719</v>
      </c>
      <c r="FF3" s="2">
        <v>0.65</v>
      </c>
      <c r="FG3" s="2">
        <v>18.41359773371105</v>
      </c>
    </row>
    <row r="4" spans="1:205" ht="19.5" customHeight="1" x14ac:dyDescent="0.25">
      <c r="A4" s="109"/>
      <c r="B4" s="2" t="s">
        <v>369</v>
      </c>
      <c r="C4" s="9">
        <v>45036</v>
      </c>
      <c r="D4" s="69">
        <v>5.93</v>
      </c>
      <c r="E4" s="69">
        <v>15.1</v>
      </c>
      <c r="F4" s="69">
        <v>1.79</v>
      </c>
      <c r="G4" s="69">
        <v>2830</v>
      </c>
      <c r="H4" s="69">
        <v>158</v>
      </c>
      <c r="I4" s="13">
        <v>598.09478000000001</v>
      </c>
      <c r="J4" s="69">
        <v>102</v>
      </c>
      <c r="K4" s="69">
        <v>5.0000000000000001E-3</v>
      </c>
      <c r="L4" s="69">
        <v>5.0000000000000001E-3</v>
      </c>
      <c r="M4" s="69">
        <v>0.17</v>
      </c>
      <c r="N4" s="69">
        <v>2.5000000000000001E-2</v>
      </c>
      <c r="O4" s="69">
        <v>249</v>
      </c>
      <c r="P4" s="69">
        <f t="shared" ref="P4:P12" si="7">($H4*3.78541*1440)*(O4*0.000000001)</f>
        <v>0.21445286431680002</v>
      </c>
      <c r="Q4" s="69">
        <v>29</v>
      </c>
      <c r="R4" s="69">
        <v>137</v>
      </c>
      <c r="S4" s="69">
        <f t="shared" ref="S4:S66" si="8">($H4*3.78541*1440)*(R4*0.000000001)</f>
        <v>0.1179921381984</v>
      </c>
      <c r="T4" s="69">
        <v>37.200000000000003</v>
      </c>
      <c r="U4" s="69">
        <v>32</v>
      </c>
      <c r="V4" s="69">
        <v>32</v>
      </c>
      <c r="W4" s="69">
        <v>10.9</v>
      </c>
      <c r="X4" s="69">
        <v>11.4</v>
      </c>
      <c r="Y4" s="69">
        <v>0.307</v>
      </c>
      <c r="Z4" s="69">
        <v>0.22</v>
      </c>
      <c r="AA4" s="69">
        <v>0.02</v>
      </c>
      <c r="AB4" s="69">
        <v>5.0000000000000001E-3</v>
      </c>
      <c r="AC4" s="69">
        <v>328000</v>
      </c>
      <c r="AD4" s="69">
        <v>356000</v>
      </c>
      <c r="AE4" s="69">
        <v>64.400000000000006</v>
      </c>
      <c r="AF4" s="69">
        <v>67</v>
      </c>
      <c r="AG4" s="69">
        <v>9.14</v>
      </c>
      <c r="AH4" s="69">
        <f t="shared" ref="AH4:AH66" si="9">($H4*3.78541*1440)*(AG4*0.000000001)</f>
        <v>7.8718842564480009E-3</v>
      </c>
      <c r="AI4" s="69">
        <v>9.1999999999999993</v>
      </c>
      <c r="AJ4" s="69">
        <v>0.4</v>
      </c>
      <c r="AK4" s="69">
        <v>0.04</v>
      </c>
      <c r="AL4" s="69">
        <v>5.3</v>
      </c>
      <c r="AM4" s="69">
        <v>6.3</v>
      </c>
      <c r="AN4" s="13">
        <v>252</v>
      </c>
      <c r="AO4" s="69">
        <f t="shared" si="0"/>
        <v>0.21703663376640003</v>
      </c>
      <c r="AP4" s="69">
        <v>135</v>
      </c>
      <c r="AQ4" s="69">
        <v>40200</v>
      </c>
      <c r="AR4" s="69">
        <v>30900</v>
      </c>
      <c r="AS4" s="69">
        <v>1</v>
      </c>
      <c r="AT4" s="69">
        <v>0.2</v>
      </c>
      <c r="AU4" s="69">
        <v>0.8</v>
      </c>
      <c r="AV4" s="69">
        <v>0.9</v>
      </c>
      <c r="AW4" s="69">
        <v>0.2</v>
      </c>
      <c r="AX4" s="69">
        <v>0.2</v>
      </c>
      <c r="AY4" s="69">
        <v>5.0000000000000001E-3</v>
      </c>
      <c r="AZ4" s="69">
        <v>0.05</v>
      </c>
      <c r="BA4" s="69">
        <v>0.3</v>
      </c>
      <c r="BB4" s="69">
        <v>0.05</v>
      </c>
      <c r="BC4" s="69">
        <v>9640</v>
      </c>
      <c r="BD4" s="69">
        <v>10600</v>
      </c>
      <c r="BE4" s="69">
        <v>23.4</v>
      </c>
      <c r="BF4" s="69">
        <v>20.3</v>
      </c>
      <c r="BG4" s="13">
        <v>179000</v>
      </c>
      <c r="BH4" s="69">
        <f t="shared" si="1"/>
        <v>154.1649104928</v>
      </c>
      <c r="BI4" s="69">
        <v>184000</v>
      </c>
      <c r="BJ4" s="69">
        <v>15600</v>
      </c>
      <c r="BK4" s="69">
        <f t="shared" si="2"/>
        <v>13.435601137920001</v>
      </c>
      <c r="BL4" s="69">
        <v>16100</v>
      </c>
      <c r="BM4" s="69">
        <v>0.74</v>
      </c>
      <c r="BN4" s="69">
        <v>0.21</v>
      </c>
      <c r="BO4" s="69">
        <v>7110</v>
      </c>
      <c r="BP4" s="69">
        <v>7490</v>
      </c>
      <c r="BQ4" s="69">
        <v>0.05</v>
      </c>
      <c r="BR4" s="69">
        <v>0.05</v>
      </c>
      <c r="BS4" s="69">
        <v>34</v>
      </c>
      <c r="BT4" s="69">
        <f t="shared" si="3"/>
        <v>2.9282720428800001E-2</v>
      </c>
      <c r="BU4" s="69">
        <v>34.9</v>
      </c>
      <c r="BV4" s="69">
        <v>17</v>
      </c>
      <c r="BW4" s="69">
        <v>1.5</v>
      </c>
      <c r="BX4" s="69">
        <v>12.4</v>
      </c>
      <c r="BY4" s="69">
        <v>4.4999999999999998E-2</v>
      </c>
      <c r="BZ4" s="69">
        <v>27.6</v>
      </c>
      <c r="CA4" s="69">
        <v>34.200000000000003</v>
      </c>
      <c r="CB4" s="69">
        <v>0.05</v>
      </c>
      <c r="CC4" s="69">
        <v>0.1</v>
      </c>
      <c r="CD4" s="69">
        <v>575000</v>
      </c>
      <c r="CE4" s="69">
        <v>583000</v>
      </c>
      <c r="CF4" s="69">
        <v>0.45</v>
      </c>
      <c r="CG4" s="69">
        <v>0.45</v>
      </c>
      <c r="CH4" s="69">
        <v>0.11</v>
      </c>
      <c r="CI4" s="69">
        <v>0.1</v>
      </c>
      <c r="CJ4" s="69">
        <v>7160</v>
      </c>
      <c r="CK4" s="69">
        <v>6940</v>
      </c>
      <c r="CL4" s="69">
        <v>0.24</v>
      </c>
      <c r="CM4" s="69">
        <v>0.03</v>
      </c>
      <c r="CN4" s="69">
        <v>249</v>
      </c>
      <c r="CO4" s="69">
        <v>282</v>
      </c>
      <c r="CP4" s="69">
        <v>0.05</v>
      </c>
      <c r="CQ4" s="69">
        <v>0.05</v>
      </c>
      <c r="CR4" s="69">
        <v>0.5</v>
      </c>
      <c r="CS4" s="69">
        <v>0.05</v>
      </c>
      <c r="CT4" s="69">
        <v>0.5</v>
      </c>
      <c r="CU4" s="69">
        <v>0.3</v>
      </c>
      <c r="CV4" s="69">
        <v>0.48</v>
      </c>
      <c r="CW4" s="69">
        <v>0.09</v>
      </c>
      <c r="CX4" s="69">
        <v>4.72</v>
      </c>
      <c r="CY4" s="69">
        <v>4.84</v>
      </c>
      <c r="CZ4" s="69">
        <v>2.41</v>
      </c>
      <c r="DA4" s="69">
        <v>1.28</v>
      </c>
      <c r="DB4" s="69">
        <v>0.14000000000000001</v>
      </c>
      <c r="DC4" s="69">
        <v>5.0000000000000001E-3</v>
      </c>
      <c r="DD4" s="69">
        <v>0.01</v>
      </c>
      <c r="DE4" s="69">
        <v>0.01</v>
      </c>
      <c r="DF4" s="13">
        <v>25600</v>
      </c>
      <c r="DG4" s="69">
        <f t="shared" si="4"/>
        <v>22.048165969920003</v>
      </c>
      <c r="DH4" s="69">
        <v>26800</v>
      </c>
      <c r="DI4" s="69">
        <v>1</v>
      </c>
      <c r="DJ4" s="69">
        <v>1</v>
      </c>
      <c r="DK4" s="69">
        <v>15</v>
      </c>
      <c r="DL4" s="69">
        <v>1.25</v>
      </c>
      <c r="DM4" s="69">
        <v>10.9</v>
      </c>
      <c r="DN4" s="69">
        <v>1864</v>
      </c>
      <c r="DO4" s="69">
        <v>0</v>
      </c>
      <c r="DP4" s="69">
        <v>0.7</v>
      </c>
      <c r="DQ4" s="69">
        <v>1</v>
      </c>
      <c r="DR4" s="11">
        <v>1.39</v>
      </c>
      <c r="DS4" s="11">
        <v>0.47</v>
      </c>
      <c r="DT4" s="69">
        <v>0.4</v>
      </c>
      <c r="DU4" s="69">
        <v>0.1</v>
      </c>
      <c r="DV4" s="69">
        <v>1.04</v>
      </c>
      <c r="DW4" s="69">
        <v>0.22</v>
      </c>
      <c r="DX4" s="69">
        <v>0.1</v>
      </c>
      <c r="DY4" s="69">
        <v>0.05</v>
      </c>
      <c r="DZ4" s="69">
        <v>0.6</v>
      </c>
      <c r="EA4" s="69">
        <v>0.05</v>
      </c>
      <c r="EB4" s="69">
        <v>0.2</v>
      </c>
      <c r="EC4" s="69">
        <v>0.05</v>
      </c>
      <c r="ED4" s="69">
        <v>0.05</v>
      </c>
      <c r="EE4" s="69">
        <v>0.05</v>
      </c>
      <c r="EF4" s="69">
        <v>0.28999999999999998</v>
      </c>
      <c r="EG4" s="69">
        <v>0.04</v>
      </c>
      <c r="EH4" s="69">
        <v>0.05</v>
      </c>
      <c r="EI4" s="69">
        <v>0.05</v>
      </c>
      <c r="EJ4" s="69">
        <v>0.2</v>
      </c>
      <c r="EK4" s="69">
        <v>0.05</v>
      </c>
      <c r="EL4" s="69">
        <v>0.05</v>
      </c>
      <c r="EM4" s="69">
        <v>0.05</v>
      </c>
      <c r="EN4" s="69">
        <v>0.05</v>
      </c>
      <c r="EO4" s="69">
        <v>0.05</v>
      </c>
      <c r="EP4" s="69">
        <v>0.05</v>
      </c>
      <c r="EQ4" s="69">
        <v>0.05</v>
      </c>
      <c r="ER4" s="69">
        <v>0.05</v>
      </c>
      <c r="ES4" s="69">
        <v>0.05</v>
      </c>
      <c r="ET4" s="69">
        <v>0.05</v>
      </c>
      <c r="EU4" s="69">
        <v>0.05</v>
      </c>
      <c r="EV4" s="69">
        <v>5.2699999999999987</v>
      </c>
      <c r="EW4" s="69">
        <f t="shared" si="5"/>
        <v>4.5388216664639996E-3</v>
      </c>
      <c r="EX4" s="69">
        <v>2.68</v>
      </c>
      <c r="EY4" s="70">
        <f t="shared" si="5"/>
        <v>2.3081673749760002E-3</v>
      </c>
      <c r="EZ4" s="69">
        <v>1.8900000000000001</v>
      </c>
      <c r="FA4" s="71">
        <f t="shared" si="6"/>
        <v>1.6277747532480002E-3</v>
      </c>
      <c r="FB4" s="2">
        <v>2.379999999999999</v>
      </c>
      <c r="FC4" s="2">
        <v>45.161290322580641</v>
      </c>
      <c r="FD4" s="2">
        <v>0.56000000000000005</v>
      </c>
      <c r="FE4" s="2">
        <v>20.895522388059703</v>
      </c>
      <c r="FF4" s="2">
        <v>0.82000000000000028</v>
      </c>
      <c r="FG4" s="2">
        <v>43.3862433862434</v>
      </c>
      <c r="FL4" s="51"/>
      <c r="FM4" s="51"/>
      <c r="FN4" s="51"/>
      <c r="FO4" s="51"/>
      <c r="FP4" s="51"/>
      <c r="FQ4" s="51"/>
      <c r="FR4" s="51"/>
      <c r="FS4" s="51"/>
      <c r="FT4" s="51"/>
      <c r="FU4" s="51"/>
      <c r="FV4" s="51"/>
      <c r="FW4" s="51"/>
      <c r="FX4" s="51"/>
      <c r="FY4" s="100"/>
      <c r="FZ4" s="100"/>
      <c r="GA4" s="100"/>
      <c r="GB4" s="100"/>
      <c r="GC4" s="100"/>
      <c r="GD4" s="100"/>
      <c r="GE4" s="100"/>
      <c r="GF4" s="100"/>
      <c r="GG4" s="100"/>
      <c r="GH4" s="100"/>
      <c r="GL4" s="51"/>
      <c r="GM4" s="51"/>
      <c r="GN4" s="51"/>
      <c r="GO4" s="51"/>
      <c r="GP4" s="51"/>
      <c r="GQ4" s="51"/>
      <c r="GR4" s="51"/>
      <c r="GS4" s="51"/>
      <c r="GT4" s="51"/>
      <c r="GU4" s="51"/>
      <c r="GV4" s="51"/>
      <c r="GW4" s="51"/>
    </row>
    <row r="5" spans="1:205" x14ac:dyDescent="0.25">
      <c r="A5" s="109"/>
      <c r="B5" s="2" t="s">
        <v>369</v>
      </c>
      <c r="C5" s="9">
        <v>45071</v>
      </c>
      <c r="D5" s="69">
        <v>5.14</v>
      </c>
      <c r="E5" s="69">
        <v>17.399999999999999</v>
      </c>
      <c r="F5" s="69">
        <v>2.85</v>
      </c>
      <c r="G5" s="69">
        <v>2660</v>
      </c>
      <c r="H5" s="69">
        <v>160</v>
      </c>
      <c r="I5" s="13">
        <v>605.66560000000004</v>
      </c>
      <c r="J5" s="69">
        <v>5</v>
      </c>
      <c r="K5" s="69">
        <v>5.0000000000000001E-3</v>
      </c>
      <c r="L5" s="69">
        <v>5.0000000000000001E-3</v>
      </c>
      <c r="M5" s="69">
        <v>0.56999999999999995</v>
      </c>
      <c r="N5" s="69">
        <v>0.18</v>
      </c>
      <c r="O5" s="69">
        <v>848</v>
      </c>
      <c r="P5" s="69">
        <f t="shared" si="7"/>
        <v>0.73959037747200007</v>
      </c>
      <c r="Q5" s="69">
        <v>468</v>
      </c>
      <c r="R5" s="69">
        <v>70.099999999999994</v>
      </c>
      <c r="S5" s="69">
        <f t="shared" si="8"/>
        <v>6.11383083264E-2</v>
      </c>
      <c r="T5" s="69">
        <v>20.9</v>
      </c>
      <c r="U5" s="69">
        <v>34</v>
      </c>
      <c r="V5" s="69">
        <v>30</v>
      </c>
      <c r="W5" s="69">
        <v>11.3</v>
      </c>
      <c r="X5" s="69">
        <v>10.4</v>
      </c>
      <c r="Y5" s="69">
        <v>1.04</v>
      </c>
      <c r="Z5" s="69">
        <v>0.91</v>
      </c>
      <c r="AA5" s="69">
        <v>0.21</v>
      </c>
      <c r="AB5" s="69">
        <v>0.01</v>
      </c>
      <c r="AC5" s="69">
        <v>293000</v>
      </c>
      <c r="AD5" s="69">
        <v>321000</v>
      </c>
      <c r="AE5" s="69">
        <v>354</v>
      </c>
      <c r="AF5" s="69">
        <v>288</v>
      </c>
      <c r="AG5" s="69">
        <v>20.2</v>
      </c>
      <c r="AH5" s="69">
        <f t="shared" si="9"/>
        <v>1.7617600972800001E-2</v>
      </c>
      <c r="AI5" s="69">
        <v>19.8</v>
      </c>
      <c r="AJ5" s="69">
        <v>3.53</v>
      </c>
      <c r="AK5" s="69">
        <v>0.04</v>
      </c>
      <c r="AL5" s="69">
        <v>6</v>
      </c>
      <c r="AM5" s="69">
        <v>5.7</v>
      </c>
      <c r="AN5" s="13">
        <v>920</v>
      </c>
      <c r="AO5" s="69">
        <f t="shared" si="0"/>
        <v>0.80238578688000006</v>
      </c>
      <c r="AP5" s="69">
        <v>801</v>
      </c>
      <c r="AQ5" s="69">
        <v>51300</v>
      </c>
      <c r="AR5" s="69">
        <v>36700</v>
      </c>
      <c r="AS5" s="69">
        <v>1.9</v>
      </c>
      <c r="AT5" s="69">
        <v>0.3</v>
      </c>
      <c r="AU5" s="69">
        <v>1.6</v>
      </c>
      <c r="AV5" s="69">
        <v>1.1000000000000001</v>
      </c>
      <c r="AW5" s="69">
        <v>0.05</v>
      </c>
      <c r="AX5" s="69">
        <v>0.05</v>
      </c>
      <c r="AY5" s="69">
        <v>0.05</v>
      </c>
      <c r="AZ5" s="69">
        <v>0.05</v>
      </c>
      <c r="BA5" s="69">
        <v>1</v>
      </c>
      <c r="BB5" s="69">
        <v>0.05</v>
      </c>
      <c r="BC5" s="69">
        <v>7910</v>
      </c>
      <c r="BD5" s="69">
        <v>7890</v>
      </c>
      <c r="BE5" s="69">
        <v>24.8</v>
      </c>
      <c r="BF5" s="69">
        <v>26</v>
      </c>
      <c r="BG5" s="13">
        <v>214000</v>
      </c>
      <c r="BH5" s="69">
        <f t="shared" si="1"/>
        <v>186.64191129600002</v>
      </c>
      <c r="BI5" s="69">
        <v>226000</v>
      </c>
      <c r="BJ5" s="69">
        <v>29900</v>
      </c>
      <c r="BK5" s="69">
        <f t="shared" si="2"/>
        <v>26.077538073600003</v>
      </c>
      <c r="BL5" s="69">
        <v>30900</v>
      </c>
      <c r="BM5" s="69">
        <v>0.52</v>
      </c>
      <c r="BN5" s="69">
        <v>0.02</v>
      </c>
      <c r="BO5" s="69">
        <v>8540</v>
      </c>
      <c r="BP5" s="69">
        <v>9200</v>
      </c>
      <c r="BQ5" s="69">
        <v>0.05</v>
      </c>
      <c r="BR5" s="69">
        <v>0.05</v>
      </c>
      <c r="BS5" s="69">
        <v>79</v>
      </c>
      <c r="BT5" s="69">
        <f t="shared" si="3"/>
        <v>6.8900518656000012E-2</v>
      </c>
      <c r="BU5" s="69">
        <v>71.3</v>
      </c>
      <c r="BV5" s="69">
        <v>63</v>
      </c>
      <c r="BW5" s="69">
        <v>1.5</v>
      </c>
      <c r="BX5" s="69">
        <v>33.200000000000003</v>
      </c>
      <c r="BY5" s="69">
        <v>1.76</v>
      </c>
      <c r="BZ5" s="69">
        <v>30.9</v>
      </c>
      <c r="CA5" s="69">
        <v>29.5</v>
      </c>
      <c r="CB5" s="69">
        <v>0.2</v>
      </c>
      <c r="CC5" s="69">
        <v>0.05</v>
      </c>
      <c r="CD5" s="69">
        <v>630000</v>
      </c>
      <c r="CE5" s="69">
        <v>651000</v>
      </c>
      <c r="CF5" s="69">
        <v>0.45</v>
      </c>
      <c r="CG5" s="69">
        <v>0.45</v>
      </c>
      <c r="CH5" s="69">
        <v>0.19</v>
      </c>
      <c r="CI5" s="69">
        <v>0.2</v>
      </c>
      <c r="CJ5" s="69">
        <v>6840</v>
      </c>
      <c r="CK5" s="69">
        <v>6720</v>
      </c>
      <c r="CL5" s="69">
        <v>8.5</v>
      </c>
      <c r="CM5" s="69">
        <v>0.03</v>
      </c>
      <c r="CN5" s="69">
        <v>250</v>
      </c>
      <c r="CO5" s="69">
        <v>241</v>
      </c>
      <c r="CP5" s="69">
        <v>0.05</v>
      </c>
      <c r="CQ5" s="69">
        <v>0.05</v>
      </c>
      <c r="CR5" s="69">
        <v>1.7</v>
      </c>
      <c r="CS5" s="69">
        <v>0.3</v>
      </c>
      <c r="CT5" s="69">
        <v>1</v>
      </c>
      <c r="CU5" s="69">
        <v>0.05</v>
      </c>
      <c r="CV5" s="69">
        <v>0.18</v>
      </c>
      <c r="CW5" s="69">
        <v>0.12</v>
      </c>
      <c r="CX5" s="69">
        <v>6.36</v>
      </c>
      <c r="CY5" s="69">
        <v>5.65</v>
      </c>
      <c r="CZ5" s="69">
        <v>3.11</v>
      </c>
      <c r="DA5" s="69">
        <v>1.53</v>
      </c>
      <c r="DB5" s="69">
        <v>0.37</v>
      </c>
      <c r="DC5" s="69">
        <v>0.02</v>
      </c>
      <c r="DD5" s="69">
        <v>0.01</v>
      </c>
      <c r="DE5" s="69">
        <v>0.01</v>
      </c>
      <c r="DF5" s="13">
        <v>89400</v>
      </c>
      <c r="DG5" s="69">
        <f t="shared" si="4"/>
        <v>77.970966681600004</v>
      </c>
      <c r="DH5" s="69">
        <v>87200</v>
      </c>
      <c r="DI5" s="69">
        <v>1</v>
      </c>
      <c r="DJ5" s="69">
        <v>1</v>
      </c>
      <c r="DK5" s="69">
        <v>16.3</v>
      </c>
      <c r="DL5" s="69">
        <v>1.25</v>
      </c>
      <c r="DM5" s="69">
        <v>0.38</v>
      </c>
      <c r="DN5" s="69">
        <v>1987</v>
      </c>
      <c r="DO5" s="69">
        <v>0</v>
      </c>
      <c r="DP5" s="69">
        <v>2.4</v>
      </c>
      <c r="DQ5" s="69">
        <v>0.3</v>
      </c>
      <c r="DR5" s="11">
        <v>5.34</v>
      </c>
      <c r="DS5" s="11">
        <v>4.47</v>
      </c>
      <c r="DT5" s="69">
        <v>1.5</v>
      </c>
      <c r="DU5" s="69">
        <v>1.3</v>
      </c>
      <c r="DV5" s="69">
        <v>5.13</v>
      </c>
      <c r="DW5" s="69">
        <v>2.61</v>
      </c>
      <c r="DX5" s="69">
        <v>0.4</v>
      </c>
      <c r="DY5" s="69">
        <v>0.3</v>
      </c>
      <c r="DZ5" s="69">
        <v>2</v>
      </c>
      <c r="EA5" s="69">
        <v>1.3</v>
      </c>
      <c r="EB5" s="69">
        <v>0.6</v>
      </c>
      <c r="EC5" s="69">
        <v>0.4</v>
      </c>
      <c r="ED5" s="69">
        <v>0.3</v>
      </c>
      <c r="EE5" s="69">
        <v>0.2</v>
      </c>
      <c r="EF5" s="69">
        <v>1.03</v>
      </c>
      <c r="EG5" s="69">
        <v>0.76</v>
      </c>
      <c r="EH5" s="69">
        <v>0.2</v>
      </c>
      <c r="EI5" s="69">
        <v>0.1</v>
      </c>
      <c r="EJ5" s="69">
        <v>0.8</v>
      </c>
      <c r="EK5" s="69">
        <v>0.6</v>
      </c>
      <c r="EL5" s="69">
        <v>0.1</v>
      </c>
      <c r="EM5" s="69">
        <v>0.1</v>
      </c>
      <c r="EN5" s="69">
        <v>0.3</v>
      </c>
      <c r="EO5" s="69">
        <v>0.3</v>
      </c>
      <c r="EP5" s="69">
        <v>0.05</v>
      </c>
      <c r="EQ5" s="69">
        <v>0.05</v>
      </c>
      <c r="ER5" s="69">
        <v>0.2</v>
      </c>
      <c r="ES5" s="69">
        <v>0.2</v>
      </c>
      <c r="ET5" s="69">
        <v>0.05</v>
      </c>
      <c r="EU5" s="69">
        <v>0.05</v>
      </c>
      <c r="EV5" s="69">
        <v>20.400000000000009</v>
      </c>
      <c r="EW5" s="69">
        <f t="shared" si="5"/>
        <v>1.7792032665600008E-2</v>
      </c>
      <c r="EX5" s="69">
        <v>10.96</v>
      </c>
      <c r="EY5" s="69">
        <f t="shared" si="5"/>
        <v>9.5588567654400023E-3</v>
      </c>
      <c r="EZ5" s="69">
        <v>7.0399999999999991</v>
      </c>
      <c r="FA5" s="72">
        <f t="shared" si="6"/>
        <v>6.1399955865599999E-3</v>
      </c>
      <c r="FB5" s="2">
        <v>13.040000000000001</v>
      </c>
      <c r="FC5" s="2">
        <v>63.921568627450952</v>
      </c>
      <c r="FD5" s="2">
        <v>6.87</v>
      </c>
      <c r="FE5" s="2">
        <v>62.682481751824817</v>
      </c>
      <c r="FF5" s="2">
        <v>5.8699999999999983</v>
      </c>
      <c r="FG5" s="2">
        <v>83.380681818181799</v>
      </c>
      <c r="FY5" s="101"/>
      <c r="FZ5" s="101"/>
      <c r="GA5" s="101"/>
      <c r="GB5" s="102"/>
      <c r="GC5" s="101"/>
      <c r="GD5" s="101"/>
      <c r="GE5" s="101"/>
      <c r="GF5" s="101"/>
      <c r="GG5" s="103"/>
      <c r="GH5" s="103"/>
      <c r="GK5" s="104"/>
    </row>
    <row r="6" spans="1:205" x14ac:dyDescent="0.25">
      <c r="A6" s="109"/>
      <c r="B6" s="2" t="s">
        <v>369</v>
      </c>
      <c r="C6" s="9">
        <v>45140</v>
      </c>
      <c r="D6" s="69">
        <v>5.48</v>
      </c>
      <c r="E6" s="69">
        <v>18</v>
      </c>
      <c r="F6" s="69">
        <v>2.61</v>
      </c>
      <c r="G6" s="69">
        <v>2928</v>
      </c>
      <c r="H6" s="69">
        <v>165</v>
      </c>
      <c r="I6" s="13">
        <v>624.59265000000005</v>
      </c>
      <c r="J6" s="69">
        <v>23.8</v>
      </c>
      <c r="K6" s="69">
        <v>5.0000000000000001E-3</v>
      </c>
      <c r="L6" s="69">
        <v>5.0000000000000001E-3</v>
      </c>
      <c r="M6" s="69">
        <v>0.27</v>
      </c>
      <c r="N6" s="69">
        <v>2.5000000000000001E-2</v>
      </c>
      <c r="O6" s="69">
        <v>356</v>
      </c>
      <c r="P6" s="69">
        <f t="shared" si="7"/>
        <v>0.32019117609600006</v>
      </c>
      <c r="Q6" s="69">
        <v>47</v>
      </c>
      <c r="R6" s="69">
        <v>129</v>
      </c>
      <c r="S6" s="69">
        <f t="shared" si="8"/>
        <v>0.11602433066400002</v>
      </c>
      <c r="T6" s="69">
        <v>53</v>
      </c>
      <c r="U6" s="69">
        <v>28</v>
      </c>
      <c r="V6" s="69">
        <v>29</v>
      </c>
      <c r="W6" s="69">
        <v>11.5</v>
      </c>
      <c r="X6" s="69">
        <v>10.3</v>
      </c>
      <c r="Y6" s="69">
        <v>0.71799999999999997</v>
      </c>
      <c r="Z6" s="69">
        <v>0.45700000000000002</v>
      </c>
      <c r="AA6" s="69">
        <v>0.03</v>
      </c>
      <c r="AB6" s="69">
        <v>5.0000000000000001E-3</v>
      </c>
      <c r="AC6" s="69">
        <v>354000</v>
      </c>
      <c r="AD6" s="69">
        <v>360000</v>
      </c>
      <c r="AE6" s="69">
        <v>105</v>
      </c>
      <c r="AF6" s="69">
        <v>107</v>
      </c>
      <c r="AG6" s="69">
        <v>17</v>
      </c>
      <c r="AH6" s="69">
        <f t="shared" si="9"/>
        <v>1.5290028072000002E-2</v>
      </c>
      <c r="AI6" s="69">
        <v>17</v>
      </c>
      <c r="AJ6" s="69">
        <v>0.33</v>
      </c>
      <c r="AK6" s="69">
        <v>0.04</v>
      </c>
      <c r="AL6" s="69">
        <v>5.8</v>
      </c>
      <c r="AM6" s="69">
        <v>5.7</v>
      </c>
      <c r="AN6" s="13">
        <v>263</v>
      </c>
      <c r="AO6" s="69">
        <f t="shared" si="0"/>
        <v>0.23654572840800003</v>
      </c>
      <c r="AP6" s="69">
        <v>165</v>
      </c>
      <c r="AQ6" s="69">
        <v>59500</v>
      </c>
      <c r="AR6" s="69">
        <v>49300</v>
      </c>
      <c r="AS6" s="69">
        <v>0.7</v>
      </c>
      <c r="AT6" s="69">
        <v>0.05</v>
      </c>
      <c r="AU6" s="69">
        <v>1.4</v>
      </c>
      <c r="AV6" s="69">
        <v>1.1000000000000001</v>
      </c>
      <c r="AW6" s="69">
        <v>0.05</v>
      </c>
      <c r="AX6" s="69">
        <v>0.05</v>
      </c>
      <c r="AY6" s="69">
        <v>5.0000000000000001E-3</v>
      </c>
      <c r="AZ6" s="69">
        <v>0.01</v>
      </c>
      <c r="BA6" s="69">
        <v>0.4</v>
      </c>
      <c r="BB6" s="69">
        <v>0.05</v>
      </c>
      <c r="BC6" s="69">
        <v>10100</v>
      </c>
      <c r="BD6" s="69">
        <v>9940</v>
      </c>
      <c r="BE6" s="69">
        <v>26</v>
      </c>
      <c r="BF6" s="69">
        <v>23.9</v>
      </c>
      <c r="BG6" s="13">
        <v>204000</v>
      </c>
      <c r="BH6" s="69">
        <f t="shared" si="1"/>
        <v>183.48033686400004</v>
      </c>
      <c r="BI6" s="69">
        <v>207000</v>
      </c>
      <c r="BJ6" s="69">
        <v>32500</v>
      </c>
      <c r="BK6" s="69">
        <f t="shared" si="2"/>
        <v>29.230936020000005</v>
      </c>
      <c r="BL6" s="69">
        <v>30600</v>
      </c>
      <c r="BM6" s="69">
        <v>0.48</v>
      </c>
      <c r="BN6" s="69">
        <v>0.22</v>
      </c>
      <c r="BO6" s="69">
        <v>9000</v>
      </c>
      <c r="BP6" s="69">
        <v>9260</v>
      </c>
      <c r="BQ6" s="69">
        <v>0.05</v>
      </c>
      <c r="BR6" s="69">
        <v>0.05</v>
      </c>
      <c r="BS6" s="69">
        <v>58.8</v>
      </c>
      <c r="BT6" s="69">
        <f t="shared" si="3"/>
        <v>5.2885508860800005E-2</v>
      </c>
      <c r="BU6" s="69">
        <v>58.2</v>
      </c>
      <c r="BV6" s="69">
        <v>21</v>
      </c>
      <c r="BW6" s="69">
        <v>1.5</v>
      </c>
      <c r="BX6" s="69">
        <v>37.700000000000003</v>
      </c>
      <c r="BY6" s="69">
        <v>0.61</v>
      </c>
      <c r="BZ6" s="69">
        <v>34.700000000000003</v>
      </c>
      <c r="CA6" s="69">
        <v>35.200000000000003</v>
      </c>
      <c r="CB6" s="69">
        <v>0.2</v>
      </c>
      <c r="CC6" s="69">
        <v>0.2</v>
      </c>
      <c r="CD6" s="69">
        <v>653000</v>
      </c>
      <c r="CE6" s="69">
        <v>644000</v>
      </c>
      <c r="CF6" s="69">
        <v>0.45</v>
      </c>
      <c r="CG6" s="69">
        <v>0.45</v>
      </c>
      <c r="CH6" s="69">
        <v>0.08</v>
      </c>
      <c r="CI6" s="69">
        <v>0.08</v>
      </c>
      <c r="CJ6" s="69">
        <v>9200</v>
      </c>
      <c r="CK6" s="69">
        <v>9410</v>
      </c>
      <c r="CL6" s="69">
        <v>0.03</v>
      </c>
      <c r="CM6" s="69">
        <v>0.06</v>
      </c>
      <c r="CN6" s="69">
        <v>278</v>
      </c>
      <c r="CO6" s="69">
        <v>266</v>
      </c>
      <c r="CP6" s="69">
        <v>0.05</v>
      </c>
      <c r="CQ6" s="69">
        <v>0.05</v>
      </c>
      <c r="CR6" s="69">
        <v>0.9</v>
      </c>
      <c r="CS6" s="69">
        <v>0.05</v>
      </c>
      <c r="CT6" s="69">
        <v>0.3</v>
      </c>
      <c r="CU6" s="69">
        <v>0.05</v>
      </c>
      <c r="CV6" s="69">
        <v>0.44</v>
      </c>
      <c r="CW6" s="69">
        <v>3.5000000000000003E-2</v>
      </c>
      <c r="CX6" s="69">
        <v>6.03</v>
      </c>
      <c r="CY6" s="69">
        <v>6</v>
      </c>
      <c r="CZ6" s="69">
        <v>2.41</v>
      </c>
      <c r="DA6" s="69">
        <v>1.24</v>
      </c>
      <c r="DB6" s="69">
        <v>0.16</v>
      </c>
      <c r="DC6" s="69">
        <v>0.02</v>
      </c>
      <c r="DD6" s="69">
        <v>0.01</v>
      </c>
      <c r="DE6" s="69">
        <v>0.01</v>
      </c>
      <c r="DF6" s="13">
        <v>53100</v>
      </c>
      <c r="DG6" s="69">
        <f t="shared" si="4"/>
        <v>47.758852389600008</v>
      </c>
      <c r="DH6" s="69">
        <v>54100</v>
      </c>
      <c r="DI6" s="69">
        <v>1</v>
      </c>
      <c r="DJ6" s="69">
        <v>1</v>
      </c>
      <c r="DK6" s="69">
        <v>14.4</v>
      </c>
      <c r="DL6" s="69">
        <v>1.25</v>
      </c>
      <c r="DM6" s="69">
        <v>0.5</v>
      </c>
      <c r="DN6" s="69">
        <v>1848</v>
      </c>
      <c r="DO6" s="69">
        <v>0</v>
      </c>
      <c r="DP6" s="69">
        <v>1.2</v>
      </c>
      <c r="DQ6" s="69">
        <v>1.1000000000000001</v>
      </c>
      <c r="DR6" s="11">
        <v>2.91</v>
      </c>
      <c r="DS6" s="11">
        <v>1.1499999999999999</v>
      </c>
      <c r="DT6" s="69">
        <v>0.6</v>
      </c>
      <c r="DU6" s="69">
        <v>0.2</v>
      </c>
      <c r="DV6" s="69">
        <v>2.3199999999999998</v>
      </c>
      <c r="DW6" s="69">
        <v>0.53</v>
      </c>
      <c r="DX6" s="69">
        <v>0.2</v>
      </c>
      <c r="DY6" s="69">
        <v>0.05</v>
      </c>
      <c r="DZ6" s="69">
        <v>1</v>
      </c>
      <c r="EA6" s="69">
        <v>0.2</v>
      </c>
      <c r="EB6" s="69">
        <v>0.3</v>
      </c>
      <c r="EC6" s="69">
        <v>0.05</v>
      </c>
      <c r="ED6" s="69">
        <v>0.2</v>
      </c>
      <c r="EE6" s="69">
        <v>0.05</v>
      </c>
      <c r="EF6" s="69">
        <v>0.55000000000000004</v>
      </c>
      <c r="EG6" s="69">
        <v>0.09</v>
      </c>
      <c r="EH6" s="69">
        <v>0.05</v>
      </c>
      <c r="EI6" s="69">
        <v>0.05</v>
      </c>
      <c r="EJ6" s="69">
        <v>0.4</v>
      </c>
      <c r="EK6" s="69">
        <v>0.05</v>
      </c>
      <c r="EL6" s="69">
        <v>0.05</v>
      </c>
      <c r="EM6" s="69">
        <v>0.05</v>
      </c>
      <c r="EN6" s="69">
        <v>0.2</v>
      </c>
      <c r="EO6" s="69">
        <v>0.05</v>
      </c>
      <c r="EP6" s="69">
        <v>0.05</v>
      </c>
      <c r="EQ6" s="69">
        <v>0.05</v>
      </c>
      <c r="ER6" s="69">
        <v>0.1</v>
      </c>
      <c r="ES6" s="69">
        <v>0.05</v>
      </c>
      <c r="ET6" s="69">
        <v>0.05</v>
      </c>
      <c r="EU6" s="69">
        <v>0.05</v>
      </c>
      <c r="EV6" s="69">
        <v>10.180000000000003</v>
      </c>
      <c r="EW6" s="69">
        <f t="shared" si="5"/>
        <v>9.1560285748800048E-3</v>
      </c>
      <c r="EX6" s="69">
        <v>5.17</v>
      </c>
      <c r="EY6" s="70">
        <f t="shared" si="5"/>
        <v>4.6499673607200004E-3</v>
      </c>
      <c r="EZ6" s="69">
        <v>3.8099999999999996</v>
      </c>
      <c r="FA6" s="71">
        <f t="shared" si="6"/>
        <v>3.4267651149600003E-3</v>
      </c>
      <c r="FB6" s="2">
        <v>3.7699999999999987</v>
      </c>
      <c r="FC6" s="2">
        <v>37.03339882121805</v>
      </c>
      <c r="FD6" s="2">
        <v>1.1700000000000002</v>
      </c>
      <c r="FE6" s="2">
        <v>22.630560928433272</v>
      </c>
      <c r="FF6" s="2">
        <v>1.5000000000000002</v>
      </c>
      <c r="FG6" s="2">
        <v>39.370078740157489</v>
      </c>
      <c r="FY6" s="101"/>
      <c r="FZ6" s="101"/>
      <c r="GA6" s="101"/>
      <c r="GB6" s="101"/>
      <c r="GC6" s="101"/>
      <c r="GD6" s="101"/>
      <c r="GE6" s="101"/>
      <c r="GF6" s="101"/>
      <c r="GG6" s="101"/>
      <c r="GH6" s="101"/>
      <c r="GK6" s="104"/>
    </row>
    <row r="7" spans="1:205" x14ac:dyDescent="0.25">
      <c r="A7" s="109"/>
      <c r="B7" s="2" t="s">
        <v>369</v>
      </c>
      <c r="C7" s="9">
        <v>45198</v>
      </c>
      <c r="D7" s="69">
        <v>5.87</v>
      </c>
      <c r="E7" s="69" t="s">
        <v>15</v>
      </c>
      <c r="F7" s="69">
        <v>1.53</v>
      </c>
      <c r="G7" s="69">
        <v>3040</v>
      </c>
      <c r="H7" s="69">
        <v>132</v>
      </c>
      <c r="I7" s="13">
        <v>499.67412000000002</v>
      </c>
      <c r="J7" s="69">
        <v>36.6</v>
      </c>
      <c r="K7" s="69">
        <v>5.0000000000000001E-3</v>
      </c>
      <c r="L7" s="69">
        <v>5.0000000000000001E-3</v>
      </c>
      <c r="M7" s="69">
        <v>7.0000000000000007E-2</v>
      </c>
      <c r="N7" s="69">
        <v>2.5000000000000001E-2</v>
      </c>
      <c r="O7" s="69">
        <v>244</v>
      </c>
      <c r="P7" s="69">
        <f t="shared" si="7"/>
        <v>0.17556549880320002</v>
      </c>
      <c r="Q7" s="69">
        <v>24</v>
      </c>
      <c r="R7" s="69">
        <v>152</v>
      </c>
      <c r="S7" s="69">
        <f t="shared" si="8"/>
        <v>0.10936867138560001</v>
      </c>
      <c r="T7" s="69">
        <v>58.1</v>
      </c>
      <c r="U7" s="69">
        <v>26</v>
      </c>
      <c r="V7" s="69">
        <v>24</v>
      </c>
      <c r="W7" s="69">
        <v>11.1</v>
      </c>
      <c r="X7" s="69">
        <v>11.9</v>
      </c>
      <c r="Y7" s="69">
        <v>0.63800000000000001</v>
      </c>
      <c r="Z7" s="69">
        <v>0.42399999999999999</v>
      </c>
      <c r="AA7" s="69">
        <v>0.02</v>
      </c>
      <c r="AB7" s="69">
        <v>5.0000000000000001E-3</v>
      </c>
      <c r="AC7" s="69">
        <v>266000</v>
      </c>
      <c r="AD7" s="69">
        <v>258000</v>
      </c>
      <c r="AE7" s="69">
        <v>65.5</v>
      </c>
      <c r="AF7" s="69">
        <v>68.900000000000006</v>
      </c>
      <c r="AG7" s="69">
        <v>15.5</v>
      </c>
      <c r="AH7" s="69">
        <f t="shared" si="9"/>
        <v>1.1152726358400001E-2</v>
      </c>
      <c r="AI7" s="69">
        <v>14.2</v>
      </c>
      <c r="AJ7" s="69">
        <v>0.22</v>
      </c>
      <c r="AK7" s="69">
        <v>0.08</v>
      </c>
      <c r="AL7" s="69">
        <v>6.4</v>
      </c>
      <c r="AM7" s="69">
        <v>6.7</v>
      </c>
      <c r="AN7" s="13">
        <v>234</v>
      </c>
      <c r="AO7" s="69">
        <f t="shared" si="0"/>
        <v>0.16837019147519999</v>
      </c>
      <c r="AP7" s="69">
        <v>145</v>
      </c>
      <c r="AQ7" s="69">
        <v>47500</v>
      </c>
      <c r="AR7" s="69">
        <v>37800</v>
      </c>
      <c r="AS7" s="69">
        <v>0.3</v>
      </c>
      <c r="AT7" s="69">
        <v>0.05</v>
      </c>
      <c r="AU7" s="69">
        <v>1.4</v>
      </c>
      <c r="AV7" s="69">
        <v>0.7</v>
      </c>
      <c r="AW7" s="69">
        <v>0.1</v>
      </c>
      <c r="AX7" s="69">
        <v>0.05</v>
      </c>
      <c r="AY7" s="69">
        <v>5.0000000000000001E-3</v>
      </c>
      <c r="AZ7" s="69">
        <v>5.0000000000000001E-3</v>
      </c>
      <c r="BA7" s="69">
        <v>0.3</v>
      </c>
      <c r="BB7" s="69">
        <v>0.05</v>
      </c>
      <c r="BC7" s="69">
        <v>7760</v>
      </c>
      <c r="BD7" s="69">
        <v>7000</v>
      </c>
      <c r="BE7" s="69">
        <v>19.600000000000001</v>
      </c>
      <c r="BF7" s="69">
        <v>21.8</v>
      </c>
      <c r="BG7" s="13">
        <v>164000</v>
      </c>
      <c r="BH7" s="69">
        <f t="shared" si="1"/>
        <v>118.0030401792</v>
      </c>
      <c r="BI7" s="69">
        <v>150000</v>
      </c>
      <c r="BJ7" s="69">
        <v>23700</v>
      </c>
      <c r="BK7" s="69">
        <f t="shared" si="2"/>
        <v>17.052878367360002</v>
      </c>
      <c r="BL7" s="69">
        <v>24700</v>
      </c>
      <c r="BM7" s="69">
        <v>1.0900000000000001</v>
      </c>
      <c r="BN7" s="69">
        <v>0.25</v>
      </c>
      <c r="BO7" s="69">
        <v>7120</v>
      </c>
      <c r="BP7" s="69">
        <v>6460</v>
      </c>
      <c r="BQ7" s="69">
        <v>0.05</v>
      </c>
      <c r="BR7" s="69">
        <v>0.05</v>
      </c>
      <c r="BS7" s="69">
        <v>51.8</v>
      </c>
      <c r="BT7" s="69">
        <f t="shared" si="3"/>
        <v>3.7271691959040003E-2</v>
      </c>
      <c r="BU7" s="69">
        <v>52.4</v>
      </c>
      <c r="BV7" s="69">
        <v>10</v>
      </c>
      <c r="BW7" s="69">
        <v>1.5</v>
      </c>
      <c r="BX7" s="69">
        <v>18.8</v>
      </c>
      <c r="BY7" s="69">
        <v>0.1</v>
      </c>
      <c r="BZ7" s="69">
        <v>46.8</v>
      </c>
      <c r="CA7" s="69">
        <v>33</v>
      </c>
      <c r="CB7" s="69">
        <v>0.2</v>
      </c>
      <c r="CC7" s="69">
        <v>0.2</v>
      </c>
      <c r="CD7" s="69">
        <v>528000</v>
      </c>
      <c r="CE7" s="69">
        <v>466000</v>
      </c>
      <c r="CF7" s="69">
        <v>0.45</v>
      </c>
      <c r="CG7" s="69">
        <v>0.45</v>
      </c>
      <c r="CH7" s="69">
        <v>0.15</v>
      </c>
      <c r="CI7" s="69">
        <v>0.06</v>
      </c>
      <c r="CJ7" s="69">
        <v>5880</v>
      </c>
      <c r="CK7" s="69">
        <v>5600</v>
      </c>
      <c r="CL7" s="69">
        <v>0.08</v>
      </c>
      <c r="CM7" s="69">
        <v>7.0000000000000007E-2</v>
      </c>
      <c r="CN7" s="69">
        <v>245</v>
      </c>
      <c r="CO7" s="69">
        <v>259</v>
      </c>
      <c r="CP7" s="69">
        <v>0.05</v>
      </c>
      <c r="CQ7" s="69">
        <v>0.05</v>
      </c>
      <c r="CR7" s="69">
        <v>1.1000000000000001</v>
      </c>
      <c r="CS7" s="69">
        <v>0.05</v>
      </c>
      <c r="CT7" s="69">
        <v>0.6</v>
      </c>
      <c r="CU7" s="69">
        <v>0.5</v>
      </c>
      <c r="CV7" s="69">
        <v>0.4</v>
      </c>
      <c r="CW7" s="69">
        <v>0.08</v>
      </c>
      <c r="CX7" s="69">
        <v>5.81</v>
      </c>
      <c r="CY7" s="69">
        <v>6.63</v>
      </c>
      <c r="CZ7" s="69">
        <v>2.7</v>
      </c>
      <c r="DA7" s="69">
        <v>1.1499999999999999</v>
      </c>
      <c r="DB7" s="69">
        <v>0.1</v>
      </c>
      <c r="DC7" s="69">
        <v>5.0000000000000001E-3</v>
      </c>
      <c r="DD7" s="69">
        <v>200</v>
      </c>
      <c r="DE7" s="69">
        <v>5.01</v>
      </c>
      <c r="DF7" s="13">
        <v>39900</v>
      </c>
      <c r="DG7" s="69">
        <f t="shared" si="4"/>
        <v>28.709276238720001</v>
      </c>
      <c r="DH7" s="69">
        <v>44600</v>
      </c>
      <c r="DI7" s="69">
        <v>1</v>
      </c>
      <c r="DJ7" s="69">
        <v>1</v>
      </c>
      <c r="DK7" s="69">
        <v>14.1</v>
      </c>
      <c r="DL7" s="69">
        <v>1.25</v>
      </c>
      <c r="DM7" s="69">
        <v>0.5</v>
      </c>
      <c r="DN7" s="69">
        <v>1875</v>
      </c>
      <c r="DO7" s="69">
        <v>0</v>
      </c>
      <c r="DP7" s="69">
        <v>0.4</v>
      </c>
      <c r="DQ7" s="69">
        <v>0.2</v>
      </c>
      <c r="DR7" s="11">
        <v>2.81</v>
      </c>
      <c r="DS7" s="11">
        <v>0.91</v>
      </c>
      <c r="DT7" s="69">
        <v>0.5</v>
      </c>
      <c r="DU7" s="69">
        <v>0.1</v>
      </c>
      <c r="DV7" s="69">
        <v>1.3</v>
      </c>
      <c r="DW7" s="69">
        <v>0.21</v>
      </c>
      <c r="DX7" s="69">
        <v>0.2</v>
      </c>
      <c r="DY7" s="69">
        <v>0.05</v>
      </c>
      <c r="DZ7" s="69">
        <v>0.8</v>
      </c>
      <c r="EA7" s="69">
        <v>0.05</v>
      </c>
      <c r="EB7" s="69">
        <v>0.3</v>
      </c>
      <c r="EC7" s="69">
        <v>0.05</v>
      </c>
      <c r="ED7" s="69">
        <v>0.2</v>
      </c>
      <c r="EE7" s="69">
        <v>0.05</v>
      </c>
      <c r="EF7" s="69">
        <v>0.48</v>
      </c>
      <c r="EG7" s="69">
        <v>7.0000000000000007E-2</v>
      </c>
      <c r="EH7" s="69">
        <v>0.05</v>
      </c>
      <c r="EI7" s="69">
        <v>0.05</v>
      </c>
      <c r="EJ7" s="69">
        <v>0.4</v>
      </c>
      <c r="EK7" s="69">
        <v>0.05</v>
      </c>
      <c r="EL7" s="69">
        <v>0.05</v>
      </c>
      <c r="EM7" s="69">
        <v>0.05</v>
      </c>
      <c r="EN7" s="69">
        <v>0.2</v>
      </c>
      <c r="EO7" s="69">
        <v>0.05</v>
      </c>
      <c r="EP7" s="69">
        <v>0.05</v>
      </c>
      <c r="EQ7" s="69">
        <v>0.05</v>
      </c>
      <c r="ER7" s="69">
        <v>0.1</v>
      </c>
      <c r="ES7" s="69">
        <v>0.05</v>
      </c>
      <c r="ET7" s="69">
        <v>0.05</v>
      </c>
      <c r="EU7" s="69">
        <v>0.05</v>
      </c>
      <c r="EV7" s="69">
        <v>7.89</v>
      </c>
      <c r="EW7" s="69">
        <f t="shared" si="5"/>
        <v>5.6770974817920003E-3</v>
      </c>
      <c r="EX7" s="69">
        <v>3.78</v>
      </c>
      <c r="EY7" s="70">
        <f t="shared" si="5"/>
        <v>2.7198261699839998E-3</v>
      </c>
      <c r="EZ7" s="69">
        <v>3.7099999999999995</v>
      </c>
      <c r="FA7" s="71">
        <f t="shared" si="6"/>
        <v>2.6694590186879998E-3</v>
      </c>
      <c r="FB7" s="2">
        <v>2.0400000000000005</v>
      </c>
      <c r="FC7" s="2">
        <v>25.855513307984797</v>
      </c>
      <c r="FD7" s="2">
        <v>0.58000000000000007</v>
      </c>
      <c r="FE7" s="2">
        <v>15.343915343915345</v>
      </c>
      <c r="FF7" s="2">
        <v>1.2600000000000002</v>
      </c>
      <c r="FG7" s="2">
        <v>33.962264150943405</v>
      </c>
      <c r="FY7" s="101"/>
      <c r="FZ7" s="101"/>
      <c r="GA7" s="101"/>
      <c r="GB7" s="101"/>
      <c r="GC7" s="102"/>
      <c r="GD7" s="101"/>
      <c r="GE7" s="101"/>
      <c r="GF7" s="102"/>
      <c r="GG7" s="101"/>
      <c r="GH7" s="101"/>
      <c r="GK7" s="104"/>
    </row>
    <row r="8" spans="1:205" x14ac:dyDescent="0.25">
      <c r="A8" s="109"/>
      <c r="B8" s="2" t="s">
        <v>369</v>
      </c>
      <c r="C8" s="9">
        <v>45419</v>
      </c>
      <c r="D8" s="69">
        <v>5.26</v>
      </c>
      <c r="E8" s="69">
        <v>14</v>
      </c>
      <c r="F8" s="69">
        <v>1.81</v>
      </c>
      <c r="G8" s="69">
        <v>2500</v>
      </c>
      <c r="H8" s="69">
        <v>145</v>
      </c>
      <c r="I8" s="13">
        <v>548.88445000000002</v>
      </c>
      <c r="J8" s="69">
        <v>5</v>
      </c>
      <c r="K8" s="69">
        <v>5.0000000000000001E-3</v>
      </c>
      <c r="L8" s="69">
        <v>5.0000000000000001E-3</v>
      </c>
      <c r="M8" s="69">
        <v>1.01</v>
      </c>
      <c r="N8" s="69">
        <v>0.37</v>
      </c>
      <c r="O8" s="69">
        <v>470</v>
      </c>
      <c r="P8" s="69">
        <f t="shared" si="7"/>
        <v>0.37148499576000005</v>
      </c>
      <c r="Q8" s="69">
        <v>223</v>
      </c>
      <c r="R8" s="69">
        <v>67.5</v>
      </c>
      <c r="S8" s="69">
        <f t="shared" si="8"/>
        <v>5.3351568540000005E-2</v>
      </c>
      <c r="T8" s="69">
        <v>21</v>
      </c>
      <c r="U8" s="69">
        <v>27</v>
      </c>
      <c r="V8" s="69">
        <v>24</v>
      </c>
      <c r="W8" s="69">
        <v>11.5</v>
      </c>
      <c r="X8" s="69">
        <v>10.9</v>
      </c>
      <c r="Y8" s="69">
        <v>0.72099999999999997</v>
      </c>
      <c r="Z8" s="69">
        <v>0.58199999999999996</v>
      </c>
      <c r="AA8" s="69">
        <v>0.02</v>
      </c>
      <c r="AB8" s="69">
        <v>0.03</v>
      </c>
      <c r="AC8" s="69">
        <v>310000</v>
      </c>
      <c r="AD8" s="69">
        <v>281000</v>
      </c>
      <c r="AE8" s="69">
        <v>334</v>
      </c>
      <c r="AF8" s="69">
        <v>340</v>
      </c>
      <c r="AG8" s="69">
        <v>13.9</v>
      </c>
      <c r="AH8" s="69">
        <f t="shared" si="9"/>
        <v>1.0986471151200002E-2</v>
      </c>
      <c r="AI8" s="69">
        <v>13.4</v>
      </c>
      <c r="AJ8" s="69">
        <v>0.27</v>
      </c>
      <c r="AK8" s="69">
        <v>0.04</v>
      </c>
      <c r="AL8" s="69">
        <v>6.7</v>
      </c>
      <c r="AM8" s="69">
        <v>5.6</v>
      </c>
      <c r="AN8" s="13">
        <v>423</v>
      </c>
      <c r="AO8" s="69">
        <f t="shared" si="0"/>
        <v>0.33433649618400002</v>
      </c>
      <c r="AP8" s="69">
        <v>365</v>
      </c>
      <c r="AQ8" s="69">
        <v>57400</v>
      </c>
      <c r="AR8" s="69">
        <v>42400</v>
      </c>
      <c r="AS8" s="69">
        <v>1.6</v>
      </c>
      <c r="AT8" s="69">
        <v>0.3</v>
      </c>
      <c r="AU8" s="69">
        <v>1.4</v>
      </c>
      <c r="AV8" s="69">
        <v>1</v>
      </c>
      <c r="AW8" s="69">
        <v>0.2</v>
      </c>
      <c r="AX8" s="69">
        <v>0.05</v>
      </c>
      <c r="AY8" s="69">
        <v>5.0000000000000001E-3</v>
      </c>
      <c r="AZ8" s="69">
        <v>5.0000000000000001E-3</v>
      </c>
      <c r="BA8" s="69">
        <v>0.5</v>
      </c>
      <c r="BB8" s="69">
        <v>0.05</v>
      </c>
      <c r="BC8" s="69">
        <v>10600</v>
      </c>
      <c r="BD8" s="69">
        <v>9150</v>
      </c>
      <c r="BE8" s="69">
        <v>20.100000000000001</v>
      </c>
      <c r="BF8" s="69">
        <v>18.2</v>
      </c>
      <c r="BG8" s="13">
        <v>185000</v>
      </c>
      <c r="BH8" s="69">
        <f t="shared" si="1"/>
        <v>146.22281748000003</v>
      </c>
      <c r="BI8" s="69">
        <v>162000</v>
      </c>
      <c r="BJ8" s="69">
        <v>23000</v>
      </c>
      <c r="BK8" s="69">
        <f t="shared" si="2"/>
        <v>18.179052984000002</v>
      </c>
      <c r="BL8" s="69">
        <v>23600</v>
      </c>
      <c r="BM8" s="69">
        <v>0.18</v>
      </c>
      <c r="BN8" s="69">
        <v>0.06</v>
      </c>
      <c r="BO8" s="69">
        <v>8390</v>
      </c>
      <c r="BP8" s="69">
        <v>6980</v>
      </c>
      <c r="BQ8" s="69">
        <v>0.05</v>
      </c>
      <c r="BR8" s="69">
        <v>0.05</v>
      </c>
      <c r="BS8" s="69">
        <v>54.4</v>
      </c>
      <c r="BT8" s="69">
        <f t="shared" si="3"/>
        <v>4.29974122752E-2</v>
      </c>
      <c r="BU8" s="69">
        <v>50</v>
      </c>
      <c r="BV8" s="69">
        <v>14</v>
      </c>
      <c r="BW8" s="69">
        <v>1.5</v>
      </c>
      <c r="BX8" s="69">
        <v>43.5</v>
      </c>
      <c r="BY8" s="69">
        <v>1.1000000000000001</v>
      </c>
      <c r="BZ8" s="69">
        <v>32.1</v>
      </c>
      <c r="CA8" s="69">
        <v>39.1</v>
      </c>
      <c r="CB8" s="69">
        <v>0.1</v>
      </c>
      <c r="CC8" s="69">
        <v>0.1</v>
      </c>
      <c r="CD8" s="69">
        <v>537000</v>
      </c>
      <c r="CE8" s="69">
        <v>611000</v>
      </c>
      <c r="CF8" s="69">
        <v>0.45</v>
      </c>
      <c r="CG8" s="69">
        <v>0.45</v>
      </c>
      <c r="CH8" s="69">
        <v>0.14000000000000001</v>
      </c>
      <c r="CI8" s="69">
        <v>0.15</v>
      </c>
      <c r="CJ8" s="69">
        <v>6830</v>
      </c>
      <c r="CK8" s="69">
        <v>6210</v>
      </c>
      <c r="CL8" s="69">
        <v>0.03</v>
      </c>
      <c r="CM8" s="69">
        <v>0.03</v>
      </c>
      <c r="CN8" s="69">
        <v>258</v>
      </c>
      <c r="CO8" s="69">
        <v>254</v>
      </c>
      <c r="CP8" s="69">
        <v>0.05</v>
      </c>
      <c r="CQ8" s="69">
        <v>0.05</v>
      </c>
      <c r="CR8" s="69">
        <v>0.7</v>
      </c>
      <c r="CS8" s="69">
        <v>0.05</v>
      </c>
      <c r="CT8" s="69">
        <v>0.3</v>
      </c>
      <c r="CU8" s="69">
        <v>0.05</v>
      </c>
      <c r="CV8" s="69">
        <v>0.11</v>
      </c>
      <c r="CW8" s="69">
        <v>0.12</v>
      </c>
      <c r="CX8" s="69">
        <v>5.6</v>
      </c>
      <c r="CY8" s="69">
        <v>5.72</v>
      </c>
      <c r="CZ8" s="69">
        <v>2.04</v>
      </c>
      <c r="DA8" s="69">
        <v>0.96499999999999997</v>
      </c>
      <c r="DB8" s="69">
        <v>0.09</v>
      </c>
      <c r="DC8" s="69">
        <v>0.01</v>
      </c>
      <c r="DD8" s="69">
        <v>3.26</v>
      </c>
      <c r="DE8" s="69">
        <v>0.64</v>
      </c>
      <c r="DF8" s="13">
        <v>96200</v>
      </c>
      <c r="DG8" s="69">
        <f t="shared" si="4"/>
        <v>76.035865089600009</v>
      </c>
      <c r="DH8" s="69">
        <v>88100</v>
      </c>
      <c r="DI8" s="69">
        <v>1</v>
      </c>
      <c r="DJ8" s="69">
        <v>1</v>
      </c>
      <c r="DK8" s="69">
        <v>18</v>
      </c>
      <c r="DL8" s="69">
        <v>1.25</v>
      </c>
      <c r="DM8" s="69">
        <v>1.25</v>
      </c>
      <c r="DN8" s="69">
        <v>1787</v>
      </c>
      <c r="DO8" s="69">
        <v>0</v>
      </c>
      <c r="DP8" s="69">
        <v>0.5</v>
      </c>
      <c r="DQ8" s="69">
        <v>0.3</v>
      </c>
      <c r="DR8" s="11">
        <v>3.48</v>
      </c>
      <c r="DS8" s="11">
        <v>2.93</v>
      </c>
      <c r="DT8" s="69">
        <v>0.7</v>
      </c>
      <c r="DU8" s="69">
        <v>0.7</v>
      </c>
      <c r="DV8" s="69">
        <v>1.81</v>
      </c>
      <c r="DW8" s="69">
        <v>1.22</v>
      </c>
      <c r="DX8" s="69">
        <v>0.2</v>
      </c>
      <c r="DY8" s="69">
        <v>0.2</v>
      </c>
      <c r="DZ8" s="69">
        <v>0.9</v>
      </c>
      <c r="EA8" s="69">
        <v>0.6</v>
      </c>
      <c r="EB8" s="69">
        <v>0.3</v>
      </c>
      <c r="EC8" s="69">
        <v>0.2</v>
      </c>
      <c r="ED8" s="69">
        <v>0.1</v>
      </c>
      <c r="EE8" s="69">
        <v>0.1</v>
      </c>
      <c r="EF8" s="69">
        <v>0.51</v>
      </c>
      <c r="EG8" s="69">
        <v>0.39</v>
      </c>
      <c r="EH8" s="69">
        <v>0.05</v>
      </c>
      <c r="EI8" s="69">
        <v>0.05</v>
      </c>
      <c r="EJ8" s="69">
        <v>0.4</v>
      </c>
      <c r="EK8" s="69">
        <v>0.3</v>
      </c>
      <c r="EL8" s="69">
        <v>0.05</v>
      </c>
      <c r="EM8" s="69">
        <v>0.05</v>
      </c>
      <c r="EN8" s="69">
        <v>0.2</v>
      </c>
      <c r="EO8" s="69">
        <v>0.2</v>
      </c>
      <c r="EP8" s="69">
        <v>0.05</v>
      </c>
      <c r="EQ8" s="69">
        <v>0.05</v>
      </c>
      <c r="ER8" s="69">
        <v>0.1</v>
      </c>
      <c r="ES8" s="69">
        <v>0.1</v>
      </c>
      <c r="ET8" s="69">
        <v>0.05</v>
      </c>
      <c r="EU8" s="69">
        <v>0.05</v>
      </c>
      <c r="EV8" s="69">
        <v>9.4000000000000021</v>
      </c>
      <c r="EW8" s="69">
        <f t="shared" si="5"/>
        <v>7.4296999152000023E-3</v>
      </c>
      <c r="EX8" s="69">
        <v>4.5199999999999996</v>
      </c>
      <c r="EY8" s="70">
        <f t="shared" si="5"/>
        <v>3.5725791081600003E-3</v>
      </c>
      <c r="EZ8" s="69">
        <v>4.379999999999999</v>
      </c>
      <c r="FA8" s="71">
        <f t="shared" si="6"/>
        <v>3.4619240030399996E-3</v>
      </c>
      <c r="FB8" s="2">
        <v>7.4399999999999977</v>
      </c>
      <c r="FC8" s="2">
        <v>79.148936170212721</v>
      </c>
      <c r="FD8" s="2">
        <v>3.4100000000000006</v>
      </c>
      <c r="FE8" s="2">
        <v>75.442477876106224</v>
      </c>
      <c r="FF8" s="2">
        <v>3.7299999999999995</v>
      </c>
      <c r="FG8" s="2">
        <v>85.159817351598178</v>
      </c>
      <c r="FY8" s="101"/>
      <c r="FZ8" s="101"/>
      <c r="GA8" s="101"/>
      <c r="GB8" s="101"/>
      <c r="GC8" s="101"/>
      <c r="GD8" s="101"/>
      <c r="GE8" s="101"/>
      <c r="GF8" s="101"/>
      <c r="GG8" s="101"/>
      <c r="GH8" s="101"/>
      <c r="GK8" s="104"/>
    </row>
    <row r="9" spans="1:205" x14ac:dyDescent="0.25">
      <c r="A9" s="109"/>
      <c r="B9" s="2" t="s">
        <v>369</v>
      </c>
      <c r="C9" s="9">
        <v>45442</v>
      </c>
      <c r="D9" s="69">
        <v>5.92</v>
      </c>
      <c r="E9" s="69">
        <v>17.600000000000001</v>
      </c>
      <c r="F9" s="69">
        <v>2.13</v>
      </c>
      <c r="G9" s="69">
        <v>2940</v>
      </c>
      <c r="H9" s="69">
        <v>225</v>
      </c>
      <c r="I9" s="13">
        <v>851.71725000000004</v>
      </c>
      <c r="J9" s="69">
        <v>44.9</v>
      </c>
      <c r="K9" s="69">
        <v>5.0000000000000001E-3</v>
      </c>
      <c r="L9" s="69">
        <v>5.0000000000000001E-3</v>
      </c>
      <c r="M9" s="69">
        <v>0.3</v>
      </c>
      <c r="N9" s="69">
        <v>0.16</v>
      </c>
      <c r="O9" s="69">
        <v>331</v>
      </c>
      <c r="P9" s="69">
        <f t="shared" si="7"/>
        <v>0.40596251004000006</v>
      </c>
      <c r="Q9" s="69">
        <v>47</v>
      </c>
      <c r="R9" s="69">
        <v>134</v>
      </c>
      <c r="S9" s="69">
        <f t="shared" si="8"/>
        <v>0.16434736056000002</v>
      </c>
      <c r="T9" s="69">
        <v>27</v>
      </c>
      <c r="U9" s="69">
        <v>28</v>
      </c>
      <c r="V9" s="69">
        <v>26</v>
      </c>
      <c r="W9" s="69">
        <v>10.5</v>
      </c>
      <c r="X9" s="69">
        <v>10.4</v>
      </c>
      <c r="Y9" s="69">
        <v>0.57299999999999995</v>
      </c>
      <c r="Z9" s="69">
        <v>0.34</v>
      </c>
      <c r="AA9" s="69">
        <v>0.03</v>
      </c>
      <c r="AB9" s="69">
        <v>0.03</v>
      </c>
      <c r="AC9" s="69">
        <v>366000</v>
      </c>
      <c r="AD9" s="69">
        <v>346000</v>
      </c>
      <c r="AE9" s="69">
        <v>132</v>
      </c>
      <c r="AF9" s="69">
        <v>141</v>
      </c>
      <c r="AG9" s="69">
        <v>15.9</v>
      </c>
      <c r="AH9" s="69">
        <f t="shared" si="9"/>
        <v>1.9500918156E-2</v>
      </c>
      <c r="AI9" s="69">
        <v>15.6</v>
      </c>
      <c r="AJ9" s="69">
        <v>0.17</v>
      </c>
      <c r="AK9" s="69">
        <v>0.04</v>
      </c>
      <c r="AL9" s="69">
        <v>6.6</v>
      </c>
      <c r="AM9" s="69">
        <v>6.1</v>
      </c>
      <c r="AN9" s="13">
        <v>257</v>
      </c>
      <c r="AO9" s="69">
        <f t="shared" si="0"/>
        <v>0.31520351988000006</v>
      </c>
      <c r="AP9" s="69">
        <v>130</v>
      </c>
      <c r="AQ9" s="69">
        <v>51900</v>
      </c>
      <c r="AR9" s="69">
        <v>35200</v>
      </c>
      <c r="AS9" s="69">
        <v>1.1000000000000001</v>
      </c>
      <c r="AT9" s="69">
        <v>0.4</v>
      </c>
      <c r="AU9" s="69">
        <v>1.2</v>
      </c>
      <c r="AV9" s="69">
        <v>0.8</v>
      </c>
      <c r="AW9" s="69">
        <v>0.05</v>
      </c>
      <c r="AX9" s="69">
        <v>0.05</v>
      </c>
      <c r="AY9" s="69">
        <v>5.0000000000000001E-3</v>
      </c>
      <c r="AZ9" s="69">
        <v>5.0000000000000001E-3</v>
      </c>
      <c r="BA9" s="69">
        <v>0.4</v>
      </c>
      <c r="BB9" s="69">
        <v>0.1</v>
      </c>
      <c r="BC9" s="69">
        <v>11000</v>
      </c>
      <c r="BD9" s="69">
        <v>9610</v>
      </c>
      <c r="BE9" s="69">
        <v>24.4</v>
      </c>
      <c r="BF9" s="69">
        <v>20.3</v>
      </c>
      <c r="BG9" s="13">
        <v>210000</v>
      </c>
      <c r="BH9" s="69">
        <f t="shared" si="1"/>
        <v>257.55929640000005</v>
      </c>
      <c r="BI9" s="69">
        <v>215000</v>
      </c>
      <c r="BJ9" s="69">
        <v>25800</v>
      </c>
      <c r="BK9" s="69">
        <f t="shared" si="2"/>
        <v>31.642999272000001</v>
      </c>
      <c r="BL9" s="69">
        <v>26700</v>
      </c>
      <c r="BM9" s="69">
        <v>0.55000000000000004</v>
      </c>
      <c r="BN9" s="69">
        <v>0.1</v>
      </c>
      <c r="BO9" s="69">
        <v>9920</v>
      </c>
      <c r="BP9" s="69">
        <v>9570</v>
      </c>
      <c r="BQ9" s="69">
        <v>0.05</v>
      </c>
      <c r="BR9" s="69">
        <v>0.05</v>
      </c>
      <c r="BS9" s="69">
        <v>56.1</v>
      </c>
      <c r="BT9" s="69">
        <f t="shared" si="3"/>
        <v>6.8805126324000015E-2</v>
      </c>
      <c r="BU9" s="69">
        <v>59</v>
      </c>
      <c r="BV9" s="69">
        <v>16</v>
      </c>
      <c r="BW9" s="69">
        <v>1.5</v>
      </c>
      <c r="BX9" s="69">
        <v>31.8</v>
      </c>
      <c r="BY9" s="69">
        <v>0.68</v>
      </c>
      <c r="BZ9" s="69">
        <v>33</v>
      </c>
      <c r="CA9" s="69">
        <v>34.700000000000003</v>
      </c>
      <c r="CB9" s="69">
        <v>0.2</v>
      </c>
      <c r="CC9" s="69">
        <v>0.1</v>
      </c>
      <c r="CD9" s="69">
        <v>586000</v>
      </c>
      <c r="CE9" s="69">
        <v>679000</v>
      </c>
      <c r="CF9" s="69">
        <v>0.45</v>
      </c>
      <c r="CG9" s="69">
        <v>0.45</v>
      </c>
      <c r="CH9" s="69">
        <v>0.05</v>
      </c>
      <c r="CI9" s="69">
        <v>0.08</v>
      </c>
      <c r="CJ9" s="69">
        <v>7130</v>
      </c>
      <c r="CK9" s="69">
        <v>6330</v>
      </c>
      <c r="CL9" s="69">
        <v>0.03</v>
      </c>
      <c r="CM9" s="69">
        <v>0.03</v>
      </c>
      <c r="CN9" s="69">
        <v>272</v>
      </c>
      <c r="CO9" s="69">
        <v>279</v>
      </c>
      <c r="CP9" s="69">
        <v>0.05</v>
      </c>
      <c r="CQ9" s="69">
        <v>0.05</v>
      </c>
      <c r="CR9" s="69">
        <v>0.5</v>
      </c>
      <c r="CS9" s="69">
        <v>0.05</v>
      </c>
      <c r="CT9" s="69">
        <v>0.1</v>
      </c>
      <c r="CU9" s="69">
        <v>0.05</v>
      </c>
      <c r="CV9" s="69">
        <v>0.24</v>
      </c>
      <c r="CW9" s="69">
        <v>0.11</v>
      </c>
      <c r="CX9" s="69">
        <v>6.14</v>
      </c>
      <c r="CY9" s="69">
        <v>6.47</v>
      </c>
      <c r="CZ9" s="69">
        <v>2.4500000000000002</v>
      </c>
      <c r="DA9" s="69">
        <v>0.68</v>
      </c>
      <c r="DB9" s="69">
        <v>0.16</v>
      </c>
      <c r="DC9" s="69">
        <v>0.02</v>
      </c>
      <c r="DD9" s="69">
        <v>0.11</v>
      </c>
      <c r="DE9" s="69">
        <v>0.01</v>
      </c>
      <c r="DF9" s="13">
        <v>62400</v>
      </c>
      <c r="DG9" s="69">
        <f t="shared" si="4"/>
        <v>76.531905215999998</v>
      </c>
      <c r="DH9" s="69">
        <v>58300</v>
      </c>
      <c r="DI9" s="69">
        <v>1</v>
      </c>
      <c r="DJ9" s="69">
        <v>1</v>
      </c>
      <c r="DK9" s="69">
        <v>2.5</v>
      </c>
      <c r="DL9" s="69">
        <v>6.84</v>
      </c>
      <c r="DM9" s="69">
        <v>1.25</v>
      </c>
      <c r="DN9" s="69">
        <v>118</v>
      </c>
      <c r="DO9" s="69">
        <v>0</v>
      </c>
      <c r="DP9" s="69">
        <v>0.4</v>
      </c>
      <c r="DQ9" s="69">
        <v>0.4</v>
      </c>
      <c r="DR9" s="11">
        <v>2.4</v>
      </c>
      <c r="DS9" s="11">
        <v>0.87</v>
      </c>
      <c r="DT9" s="69">
        <v>0.4</v>
      </c>
      <c r="DU9" s="69">
        <v>0.2</v>
      </c>
      <c r="DV9" s="69">
        <v>1.23</v>
      </c>
      <c r="DW9" s="69">
        <v>0.25</v>
      </c>
      <c r="DX9" s="69">
        <v>0.2</v>
      </c>
      <c r="DY9" s="69">
        <v>0.05</v>
      </c>
      <c r="DZ9" s="69">
        <v>0.8</v>
      </c>
      <c r="EA9" s="69">
        <v>0.1</v>
      </c>
      <c r="EB9" s="69">
        <v>0.2</v>
      </c>
      <c r="EC9" s="69">
        <v>0.05</v>
      </c>
      <c r="ED9" s="69">
        <v>0.1</v>
      </c>
      <c r="EE9" s="69">
        <v>0.05</v>
      </c>
      <c r="EF9" s="69">
        <v>0.41</v>
      </c>
      <c r="EG9" s="69">
        <v>0.06</v>
      </c>
      <c r="EH9" s="69">
        <v>0.05</v>
      </c>
      <c r="EI9" s="69">
        <v>0.05</v>
      </c>
      <c r="EJ9" s="69">
        <v>0.3</v>
      </c>
      <c r="EK9" s="69">
        <v>0.05</v>
      </c>
      <c r="EL9" s="69">
        <v>0.05</v>
      </c>
      <c r="EM9" s="69">
        <v>0.05</v>
      </c>
      <c r="EN9" s="69">
        <v>0.1</v>
      </c>
      <c r="EO9" s="69">
        <v>0.05</v>
      </c>
      <c r="EP9" s="69">
        <v>0.05</v>
      </c>
      <c r="EQ9" s="69">
        <v>0.05</v>
      </c>
      <c r="ER9" s="69">
        <v>0.05</v>
      </c>
      <c r="ES9" s="69">
        <v>0.05</v>
      </c>
      <c r="ET9" s="69">
        <v>0.05</v>
      </c>
      <c r="EU9" s="69">
        <v>0.05</v>
      </c>
      <c r="EV9" s="69">
        <v>6.7899999999999983</v>
      </c>
      <c r="EW9" s="69">
        <f t="shared" si="5"/>
        <v>8.3277505836E-3</v>
      </c>
      <c r="EX9" s="69">
        <v>3.3400000000000003</v>
      </c>
      <c r="EY9" s="70">
        <f t="shared" si="5"/>
        <v>4.0964192856000007E-3</v>
      </c>
      <c r="EZ9" s="69">
        <v>3.0499999999999989</v>
      </c>
      <c r="FA9" s="71">
        <f t="shared" si="6"/>
        <v>3.7407421619999994E-3</v>
      </c>
      <c r="FB9" s="2">
        <v>2.379999999999999</v>
      </c>
      <c r="FC9" s="2">
        <v>35.051546391752566</v>
      </c>
      <c r="FD9" s="2">
        <v>0.76</v>
      </c>
      <c r="FE9" s="2">
        <v>22.754491017964071</v>
      </c>
      <c r="FF9" s="2">
        <v>1.2200000000000002</v>
      </c>
      <c r="FG9" s="2">
        <v>40.000000000000021</v>
      </c>
      <c r="FY9" s="101"/>
      <c r="FZ9" s="101"/>
      <c r="GA9" s="101"/>
      <c r="GB9" s="101"/>
      <c r="GC9" s="101"/>
      <c r="GD9" s="101"/>
      <c r="GE9" s="101"/>
      <c r="GF9" s="101"/>
      <c r="GG9" s="101"/>
      <c r="GH9" s="103"/>
      <c r="GK9" s="104"/>
    </row>
    <row r="10" spans="1:205" x14ac:dyDescent="0.25">
      <c r="A10" s="109"/>
      <c r="B10" s="2" t="s">
        <v>369</v>
      </c>
      <c r="C10" s="9">
        <v>45456</v>
      </c>
      <c r="D10" s="69">
        <v>5.88</v>
      </c>
      <c r="E10" s="69">
        <v>19.100000000000001</v>
      </c>
      <c r="F10" s="69">
        <v>1.48</v>
      </c>
      <c r="G10" s="69">
        <v>2890</v>
      </c>
      <c r="H10" s="69">
        <v>230</v>
      </c>
      <c r="I10" s="13">
        <v>870.64430000000004</v>
      </c>
      <c r="J10" s="69">
        <v>60.9</v>
      </c>
      <c r="K10" s="69">
        <v>5.0000000000000001E-3</v>
      </c>
      <c r="L10" s="69">
        <v>5.0000000000000001E-3</v>
      </c>
      <c r="M10" s="69">
        <v>0.26</v>
      </c>
      <c r="N10" s="69">
        <v>0.4</v>
      </c>
      <c r="O10" s="69">
        <v>334</v>
      </c>
      <c r="P10" s="69">
        <f t="shared" si="7"/>
        <v>0.41874508252800002</v>
      </c>
      <c r="Q10" s="69">
        <v>21</v>
      </c>
      <c r="R10" s="69">
        <v>185</v>
      </c>
      <c r="S10" s="69">
        <f t="shared" si="8"/>
        <v>0.23193964152000002</v>
      </c>
      <c r="T10" s="69">
        <v>49</v>
      </c>
      <c r="U10" s="69">
        <v>30</v>
      </c>
      <c r="V10" s="69">
        <v>28</v>
      </c>
      <c r="W10" s="69">
        <v>11</v>
      </c>
      <c r="X10" s="69">
        <v>10.199999999999999</v>
      </c>
      <c r="Y10" s="69">
        <v>0.60299999999999998</v>
      </c>
      <c r="Z10" s="69">
        <v>0.29299999999999998</v>
      </c>
      <c r="AA10" s="69">
        <v>0.04</v>
      </c>
      <c r="AB10" s="69">
        <v>5.0000000000000001E-3</v>
      </c>
      <c r="AC10" s="69">
        <v>369000</v>
      </c>
      <c r="AD10" s="69">
        <v>349000</v>
      </c>
      <c r="AE10" s="69">
        <v>95.5</v>
      </c>
      <c r="AF10" s="69">
        <v>101</v>
      </c>
      <c r="AG10" s="69">
        <v>15.4</v>
      </c>
      <c r="AH10" s="69">
        <f t="shared" si="9"/>
        <v>1.9307407996800006E-2</v>
      </c>
      <c r="AI10" s="69">
        <v>15.7</v>
      </c>
      <c r="AJ10" s="69">
        <v>0.17</v>
      </c>
      <c r="AK10" s="69">
        <v>0.04</v>
      </c>
      <c r="AL10" s="69">
        <v>6.9</v>
      </c>
      <c r="AM10" s="69">
        <v>6</v>
      </c>
      <c r="AN10" s="13">
        <v>311</v>
      </c>
      <c r="AO10" s="69">
        <f t="shared" si="0"/>
        <v>0.38990934331200006</v>
      </c>
      <c r="AP10" s="69">
        <v>62</v>
      </c>
      <c r="AQ10" s="69">
        <v>55900</v>
      </c>
      <c r="AR10" s="69">
        <v>40000</v>
      </c>
      <c r="AS10" s="69">
        <v>1</v>
      </c>
      <c r="AT10" s="69">
        <v>0.3</v>
      </c>
      <c r="AU10" s="69">
        <v>1.2</v>
      </c>
      <c r="AV10" s="69">
        <v>0.9</v>
      </c>
      <c r="AW10" s="69">
        <v>0.05</v>
      </c>
      <c r="AX10" s="69">
        <v>0.05</v>
      </c>
      <c r="AY10" s="69">
        <v>5.0000000000000001E-3</v>
      </c>
      <c r="AZ10" s="69">
        <v>5.0000000000000001E-3</v>
      </c>
      <c r="BA10" s="69">
        <v>0.5</v>
      </c>
      <c r="BB10" s="69">
        <v>0.05</v>
      </c>
      <c r="BC10" s="69">
        <v>10900</v>
      </c>
      <c r="BD10" s="69">
        <v>9740</v>
      </c>
      <c r="BE10" s="69">
        <v>24.8</v>
      </c>
      <c r="BF10" s="69">
        <v>23.1</v>
      </c>
      <c r="BG10" s="13">
        <v>218000</v>
      </c>
      <c r="BH10" s="69">
        <f t="shared" si="1"/>
        <v>273.31265865600005</v>
      </c>
      <c r="BI10" s="69">
        <v>219000</v>
      </c>
      <c r="BJ10" s="69">
        <v>26600</v>
      </c>
      <c r="BK10" s="69">
        <f t="shared" si="2"/>
        <v>33.349159267200008</v>
      </c>
      <c r="BL10" s="69">
        <v>26800</v>
      </c>
      <c r="BM10" s="69">
        <v>0.92</v>
      </c>
      <c r="BN10" s="69">
        <v>0.23</v>
      </c>
      <c r="BO10" s="69">
        <v>10200</v>
      </c>
      <c r="BP10" s="69">
        <v>9890</v>
      </c>
      <c r="BQ10" s="69">
        <v>0.05</v>
      </c>
      <c r="BR10" s="69">
        <v>0.05</v>
      </c>
      <c r="BS10" s="69">
        <v>55.6</v>
      </c>
      <c r="BT10" s="69">
        <f t="shared" si="3"/>
        <v>6.9707265235200017E-2</v>
      </c>
      <c r="BU10" s="69">
        <v>57</v>
      </c>
      <c r="BV10" s="69">
        <v>18</v>
      </c>
      <c r="BW10" s="69">
        <v>1.5</v>
      </c>
      <c r="BX10" s="69">
        <v>29.5</v>
      </c>
      <c r="BY10" s="69">
        <v>0.34</v>
      </c>
      <c r="BZ10" s="69">
        <v>35.299999999999997</v>
      </c>
      <c r="CA10" s="69">
        <v>33.299999999999997</v>
      </c>
      <c r="CB10" s="69">
        <v>0.2</v>
      </c>
      <c r="CC10" s="69">
        <v>0.2</v>
      </c>
      <c r="CD10" s="69">
        <v>564000</v>
      </c>
      <c r="CE10" s="69">
        <v>688000</v>
      </c>
      <c r="CF10" s="69">
        <v>0.45</v>
      </c>
      <c r="CG10" s="69">
        <v>0.45</v>
      </c>
      <c r="CH10" s="69">
        <v>7.0000000000000007E-2</v>
      </c>
      <c r="CI10" s="69">
        <v>7.0000000000000007E-2</v>
      </c>
      <c r="CJ10" s="69">
        <v>7390</v>
      </c>
      <c r="CK10" s="69">
        <v>6600</v>
      </c>
      <c r="CL10" s="69">
        <v>7.0000000000000007E-2</v>
      </c>
      <c r="CM10" s="69">
        <v>0.03</v>
      </c>
      <c r="CN10" s="69">
        <v>272</v>
      </c>
      <c r="CO10" s="69">
        <v>278</v>
      </c>
      <c r="CP10" s="69">
        <v>0.05</v>
      </c>
      <c r="CQ10" s="69">
        <v>0.05</v>
      </c>
      <c r="CR10" s="69">
        <v>0.7</v>
      </c>
      <c r="CS10" s="69">
        <v>0.05</v>
      </c>
      <c r="CT10" s="69">
        <v>0.2</v>
      </c>
      <c r="CU10" s="69">
        <v>0.05</v>
      </c>
      <c r="CV10" s="69">
        <v>0.27</v>
      </c>
      <c r="CW10" s="69">
        <v>0.08</v>
      </c>
      <c r="CX10" s="69">
        <v>6.12</v>
      </c>
      <c r="CY10" s="69">
        <v>6.44</v>
      </c>
      <c r="CZ10" s="69">
        <v>3.13</v>
      </c>
      <c r="DA10" s="69">
        <v>0.79300000000000004</v>
      </c>
      <c r="DB10" s="69">
        <v>0.18</v>
      </c>
      <c r="DC10" s="69">
        <v>0.04</v>
      </c>
      <c r="DD10" s="69">
        <v>11.5</v>
      </c>
      <c r="DE10" s="69">
        <v>0.28999999999999998</v>
      </c>
      <c r="DF10" s="13">
        <v>56200</v>
      </c>
      <c r="DG10" s="69">
        <f t="shared" si="4"/>
        <v>70.459501910400007</v>
      </c>
      <c r="DH10" s="69">
        <v>52300</v>
      </c>
      <c r="DI10" s="69">
        <v>1</v>
      </c>
      <c r="DJ10" s="69">
        <v>1</v>
      </c>
      <c r="DK10" s="69">
        <v>20.5</v>
      </c>
      <c r="DL10" s="69">
        <v>1.25</v>
      </c>
      <c r="DM10" s="69">
        <v>1.25</v>
      </c>
      <c r="DN10" s="69">
        <v>1871</v>
      </c>
      <c r="DO10" s="69">
        <v>0</v>
      </c>
      <c r="DP10" s="69">
        <v>0.4</v>
      </c>
      <c r="DQ10" s="69">
        <v>0.3</v>
      </c>
      <c r="DR10" s="11">
        <v>2.62</v>
      </c>
      <c r="DS10" s="11">
        <v>0.36</v>
      </c>
      <c r="DT10" s="69">
        <v>0.5</v>
      </c>
      <c r="DU10" s="69">
        <v>0.05</v>
      </c>
      <c r="DV10" s="69">
        <v>1.43</v>
      </c>
      <c r="DW10" s="69">
        <v>0.08</v>
      </c>
      <c r="DX10" s="69">
        <v>0.2</v>
      </c>
      <c r="DY10" s="69">
        <v>0.05</v>
      </c>
      <c r="DZ10" s="69">
        <v>0.9</v>
      </c>
      <c r="EA10" s="69">
        <v>0.05</v>
      </c>
      <c r="EB10" s="69">
        <v>0.3</v>
      </c>
      <c r="EC10" s="69">
        <v>0.05</v>
      </c>
      <c r="ED10" s="69">
        <v>0.2</v>
      </c>
      <c r="EE10" s="69">
        <v>0.05</v>
      </c>
      <c r="EF10" s="69">
        <v>0.5</v>
      </c>
      <c r="EG10" s="69">
        <v>0.02</v>
      </c>
      <c r="EH10" s="69">
        <v>0.05</v>
      </c>
      <c r="EI10" s="69">
        <v>0.05</v>
      </c>
      <c r="EJ10" s="69">
        <v>0.4</v>
      </c>
      <c r="EK10" s="69">
        <v>0.05</v>
      </c>
      <c r="EL10" s="69">
        <v>0.05</v>
      </c>
      <c r="EM10" s="69">
        <v>0.05</v>
      </c>
      <c r="EN10" s="69">
        <v>0.2</v>
      </c>
      <c r="EO10" s="69">
        <v>0.05</v>
      </c>
      <c r="EP10" s="69">
        <v>0.05</v>
      </c>
      <c r="EQ10" s="69">
        <v>0.05</v>
      </c>
      <c r="ER10" s="69">
        <v>0.1</v>
      </c>
      <c r="ES10" s="69">
        <v>0.05</v>
      </c>
      <c r="ET10" s="69">
        <v>0.05</v>
      </c>
      <c r="EU10" s="69">
        <v>0.05</v>
      </c>
      <c r="EV10" s="69">
        <v>7.95</v>
      </c>
      <c r="EW10" s="69">
        <f t="shared" si="5"/>
        <v>9.9671359464000003E-3</v>
      </c>
      <c r="EX10" s="69">
        <v>4.0299999999999994</v>
      </c>
      <c r="EY10" s="69">
        <f t="shared" si="5"/>
        <v>5.0525230017599999E-3</v>
      </c>
      <c r="EZ10" s="69">
        <v>3.5199999999999996</v>
      </c>
      <c r="FA10" s="71">
        <f t="shared" si="6"/>
        <v>4.4131218278400004E-3</v>
      </c>
      <c r="FB10" s="2">
        <v>1.3600000000000003</v>
      </c>
      <c r="FC10" s="2">
        <v>17.106918238993714</v>
      </c>
      <c r="FD10" s="2">
        <v>0.35</v>
      </c>
      <c r="FE10" s="2">
        <v>8.6848635235732026</v>
      </c>
      <c r="FF10" s="2">
        <v>0.71000000000000019</v>
      </c>
      <c r="FG10" s="2">
        <v>20.170454545454554</v>
      </c>
      <c r="FY10" s="101"/>
      <c r="FZ10" s="101"/>
      <c r="GA10" s="101"/>
      <c r="GB10" s="101"/>
      <c r="GC10" s="101"/>
      <c r="GD10" s="101"/>
      <c r="GE10" s="101"/>
      <c r="GF10" s="101"/>
      <c r="GG10" s="101"/>
      <c r="GH10" s="101"/>
      <c r="GK10" s="104"/>
    </row>
    <row r="11" spans="1:205" x14ac:dyDescent="0.25">
      <c r="A11" s="109"/>
      <c r="B11" s="2" t="s">
        <v>369</v>
      </c>
      <c r="C11" s="9">
        <v>45471</v>
      </c>
      <c r="D11" s="69">
        <v>6.1</v>
      </c>
      <c r="E11" s="69">
        <v>6.9</v>
      </c>
      <c r="F11" s="69">
        <v>1.74</v>
      </c>
      <c r="G11" s="69">
        <v>2005</v>
      </c>
      <c r="H11" s="69">
        <v>195</v>
      </c>
      <c r="I11" s="13">
        <v>738.15494999999999</v>
      </c>
      <c r="J11" s="69" t="s">
        <v>15</v>
      </c>
      <c r="K11" s="69">
        <v>5.0000000000000001E-3</v>
      </c>
      <c r="L11" s="69">
        <v>5.0000000000000001E-3</v>
      </c>
      <c r="M11" s="69">
        <v>0.14000000000000001</v>
      </c>
      <c r="N11" s="69">
        <v>2.5000000000000001E-2</v>
      </c>
      <c r="O11" s="69">
        <v>284</v>
      </c>
      <c r="P11" s="69">
        <f t="shared" si="7"/>
        <v>0.30187584835199999</v>
      </c>
      <c r="Q11" s="69">
        <v>32</v>
      </c>
      <c r="R11" s="69">
        <v>176</v>
      </c>
      <c r="S11" s="69">
        <f t="shared" si="8"/>
        <v>0.18707799052800003</v>
      </c>
      <c r="T11" s="69">
        <v>16.2</v>
      </c>
      <c r="U11" s="69">
        <v>33</v>
      </c>
      <c r="V11" s="69">
        <v>33</v>
      </c>
      <c r="W11" s="69">
        <v>10.8</v>
      </c>
      <c r="X11" s="69">
        <v>9.7200000000000006</v>
      </c>
      <c r="Y11" s="69">
        <v>0.61</v>
      </c>
      <c r="Z11" s="69">
        <v>0.35699999999999998</v>
      </c>
      <c r="AA11" s="69">
        <v>0.03</v>
      </c>
      <c r="AB11" s="69">
        <v>5.0000000000000001E-3</v>
      </c>
      <c r="AC11" s="69">
        <v>382000</v>
      </c>
      <c r="AD11" s="69">
        <v>371000</v>
      </c>
      <c r="AE11" s="69">
        <v>84.9</v>
      </c>
      <c r="AF11" s="69">
        <v>85.6</v>
      </c>
      <c r="AG11" s="69">
        <v>17.2</v>
      </c>
      <c r="AH11" s="69">
        <f t="shared" si="9"/>
        <v>1.8282621801600004E-2</v>
      </c>
      <c r="AI11" s="69">
        <v>15.6</v>
      </c>
      <c r="AJ11" s="69">
        <v>0.2</v>
      </c>
      <c r="AK11" s="69">
        <v>0.04</v>
      </c>
      <c r="AL11" s="69">
        <v>6.9</v>
      </c>
      <c r="AM11" s="69">
        <v>6.1</v>
      </c>
      <c r="AN11" s="13">
        <v>311</v>
      </c>
      <c r="AO11" s="69">
        <f t="shared" si="0"/>
        <v>0.33057531280800001</v>
      </c>
      <c r="AP11" s="69">
        <v>118</v>
      </c>
      <c r="AQ11" s="69">
        <v>54500</v>
      </c>
      <c r="AR11" s="69">
        <v>32500</v>
      </c>
      <c r="AS11" s="69">
        <v>0.8</v>
      </c>
      <c r="AT11" s="69">
        <v>0.4</v>
      </c>
      <c r="AU11" s="69">
        <v>1.3</v>
      </c>
      <c r="AV11" s="69">
        <v>0.6</v>
      </c>
      <c r="AW11" s="69">
        <v>0.05</v>
      </c>
      <c r="AX11" s="69">
        <v>0.1</v>
      </c>
      <c r="AY11" s="69">
        <v>5.0000000000000001E-3</v>
      </c>
      <c r="AZ11" s="69">
        <v>5.0000000000000001E-3</v>
      </c>
      <c r="BA11" s="69">
        <v>0.32</v>
      </c>
      <c r="BB11" s="69">
        <v>5.0000000000000001E-3</v>
      </c>
      <c r="BC11" s="69">
        <v>11300</v>
      </c>
      <c r="BD11" s="69">
        <v>10800</v>
      </c>
      <c r="BE11" s="69">
        <v>28</v>
      </c>
      <c r="BF11" s="69">
        <v>27.7</v>
      </c>
      <c r="BG11" s="13">
        <v>231000</v>
      </c>
      <c r="BH11" s="69">
        <f t="shared" si="1"/>
        <v>245.53986256800002</v>
      </c>
      <c r="BI11" s="69">
        <v>234000</v>
      </c>
      <c r="BJ11" s="69">
        <v>27100</v>
      </c>
      <c r="BK11" s="69">
        <f t="shared" si="2"/>
        <v>28.805758768800001</v>
      </c>
      <c r="BL11" s="69">
        <v>26806</v>
      </c>
      <c r="BM11" s="69">
        <v>0.7</v>
      </c>
      <c r="BN11" s="69">
        <v>0.2</v>
      </c>
      <c r="BO11" s="69">
        <v>10100</v>
      </c>
      <c r="BP11" s="69">
        <v>9840</v>
      </c>
      <c r="BQ11" s="69">
        <v>5.0000000000000001E-3</v>
      </c>
      <c r="BR11" s="69">
        <v>0.09</v>
      </c>
      <c r="BS11" s="69">
        <v>61.6</v>
      </c>
      <c r="BT11" s="69">
        <f t="shared" si="3"/>
        <v>6.5477296684800013E-2</v>
      </c>
      <c r="BU11" s="69">
        <v>56.8</v>
      </c>
      <c r="BV11" s="69">
        <v>11</v>
      </c>
      <c r="BW11" s="69">
        <v>1.5</v>
      </c>
      <c r="BX11" s="69">
        <v>19.899999999999999</v>
      </c>
      <c r="BY11" s="69">
        <v>4.4999999999999998E-2</v>
      </c>
      <c r="BZ11" s="69">
        <v>35.4</v>
      </c>
      <c r="CA11" s="69">
        <v>32.700000000000003</v>
      </c>
      <c r="CB11" s="69">
        <v>0.2</v>
      </c>
      <c r="CC11" s="69">
        <v>0.2</v>
      </c>
      <c r="CD11" s="69">
        <v>776000</v>
      </c>
      <c r="CE11" s="69">
        <v>651000</v>
      </c>
      <c r="CF11" s="69">
        <v>0.45</v>
      </c>
      <c r="CG11" s="69">
        <v>0.45</v>
      </c>
      <c r="CH11" s="69">
        <v>0.05</v>
      </c>
      <c r="CI11" s="69">
        <v>7.0000000000000007E-2</v>
      </c>
      <c r="CJ11" s="69">
        <v>7670</v>
      </c>
      <c r="CK11" s="69">
        <v>7400</v>
      </c>
      <c r="CL11" s="69">
        <v>0.03</v>
      </c>
      <c r="CM11" s="69">
        <v>0.03</v>
      </c>
      <c r="CN11" s="69">
        <v>287</v>
      </c>
      <c r="CO11" s="69">
        <v>263</v>
      </c>
      <c r="CP11" s="69">
        <v>0.05</v>
      </c>
      <c r="CQ11" s="69">
        <v>0.05</v>
      </c>
      <c r="CR11" s="69">
        <v>0.6</v>
      </c>
      <c r="CS11" s="69">
        <v>0.05</v>
      </c>
      <c r="CT11" s="69">
        <v>0.1</v>
      </c>
      <c r="CU11" s="69">
        <v>0.05</v>
      </c>
      <c r="CV11" s="69">
        <v>0.19</v>
      </c>
      <c r="CW11" s="69">
        <v>0.05</v>
      </c>
      <c r="CX11" s="69">
        <v>6.08</v>
      </c>
      <c r="CY11" s="69">
        <v>5.32</v>
      </c>
      <c r="CZ11" s="69">
        <v>3.06</v>
      </c>
      <c r="DA11" s="69">
        <v>0.78700000000000003</v>
      </c>
      <c r="DB11" s="69">
        <v>0.14000000000000001</v>
      </c>
      <c r="DC11" s="69">
        <v>0.01</v>
      </c>
      <c r="DD11" s="69">
        <v>0.97</v>
      </c>
      <c r="DE11" s="69">
        <v>0.06</v>
      </c>
      <c r="DF11" s="13">
        <v>50300</v>
      </c>
      <c r="DG11" s="69">
        <f t="shared" si="4"/>
        <v>53.466039338400002</v>
      </c>
      <c r="DH11" s="69">
        <v>50800</v>
      </c>
      <c r="DI11" s="69">
        <v>1</v>
      </c>
      <c r="DJ11" s="69">
        <v>1</v>
      </c>
      <c r="DK11" s="69">
        <v>20.6</v>
      </c>
      <c r="DL11" s="69">
        <v>1.25</v>
      </c>
      <c r="DM11" s="69">
        <v>1.25</v>
      </c>
      <c r="DN11" s="69">
        <v>2084</v>
      </c>
      <c r="DO11" s="69">
        <v>0</v>
      </c>
      <c r="DP11" s="69">
        <v>0.4</v>
      </c>
      <c r="DQ11" s="69">
        <v>0.3</v>
      </c>
      <c r="DR11" s="11">
        <v>2.44</v>
      </c>
      <c r="DS11" s="11">
        <v>0.46</v>
      </c>
      <c r="DT11" s="69">
        <v>0.56000000000000005</v>
      </c>
      <c r="DU11" s="69">
        <v>0.06</v>
      </c>
      <c r="DV11" s="69">
        <v>1.35</v>
      </c>
      <c r="DW11" s="69">
        <v>7.0000000000000007E-2</v>
      </c>
      <c r="DX11" s="69">
        <v>0.17</v>
      </c>
      <c r="DY11" s="69">
        <v>5.0000000000000001E-3</v>
      </c>
      <c r="DZ11" s="69">
        <v>0.8</v>
      </c>
      <c r="EA11" s="69">
        <v>0.02</v>
      </c>
      <c r="EB11" s="69">
        <v>0.25</v>
      </c>
      <c r="EC11" s="69">
        <v>5.0000000000000001E-3</v>
      </c>
      <c r="ED11" s="69">
        <v>0.1</v>
      </c>
      <c r="EE11" s="69">
        <v>5.0000000000000001E-3</v>
      </c>
      <c r="EF11" s="69">
        <v>0.43</v>
      </c>
      <c r="EG11" s="69">
        <v>0.02</v>
      </c>
      <c r="EH11" s="69">
        <v>0.06</v>
      </c>
      <c r="EI11" s="69">
        <v>5.0000000000000001E-3</v>
      </c>
      <c r="EJ11" s="69">
        <v>0.32</v>
      </c>
      <c r="EK11" s="69">
        <v>0.02</v>
      </c>
      <c r="EL11" s="69">
        <v>0.06</v>
      </c>
      <c r="EM11" s="69">
        <v>5.0000000000000001E-3</v>
      </c>
      <c r="EN11" s="69">
        <v>0.15</v>
      </c>
      <c r="EO11" s="69">
        <v>5.0000000000000001E-3</v>
      </c>
      <c r="EP11" s="69">
        <v>0.02</v>
      </c>
      <c r="EQ11" s="69">
        <v>5.0000000000000001E-3</v>
      </c>
      <c r="ER11" s="69">
        <v>0.08</v>
      </c>
      <c r="ES11" s="69">
        <v>5.0000000000000001E-3</v>
      </c>
      <c r="ET11" s="69">
        <v>0.05</v>
      </c>
      <c r="EU11" s="69">
        <v>0.05</v>
      </c>
      <c r="EV11" s="69">
        <v>7.2399999999999984</v>
      </c>
      <c r="EW11" s="69">
        <f t="shared" si="5"/>
        <v>7.6957082467199994E-3</v>
      </c>
      <c r="EX11" s="69">
        <v>3.66</v>
      </c>
      <c r="EY11" s="70">
        <f t="shared" si="5"/>
        <v>3.8903718484800003E-3</v>
      </c>
      <c r="EZ11" s="69">
        <v>3.1799999999999997</v>
      </c>
      <c r="FA11" s="71">
        <f t="shared" si="6"/>
        <v>3.3801591470399997E-3</v>
      </c>
      <c r="FB11" s="2">
        <v>1.0400000000000003</v>
      </c>
      <c r="FC11" s="2">
        <v>14.364640883977909</v>
      </c>
      <c r="FD11" s="2">
        <v>0.185</v>
      </c>
      <c r="FE11" s="2">
        <v>5.0546448087431699</v>
      </c>
      <c r="FF11" s="2">
        <v>0.55500000000000005</v>
      </c>
      <c r="FG11" s="2">
        <v>17.452830188679251</v>
      </c>
      <c r="FL11" s="105"/>
      <c r="FY11" s="101"/>
      <c r="FZ11" s="101"/>
      <c r="GA11" s="101"/>
      <c r="GB11" s="101"/>
      <c r="GC11" s="101"/>
      <c r="GD11" s="101"/>
      <c r="GE11" s="102"/>
      <c r="GF11" s="101"/>
      <c r="GG11" s="101"/>
      <c r="GH11" s="101"/>
      <c r="GI11" s="105"/>
      <c r="GK11" s="104"/>
    </row>
    <row r="12" spans="1:205" x14ac:dyDescent="0.25">
      <c r="A12" s="109"/>
      <c r="B12" s="2" t="s">
        <v>369</v>
      </c>
      <c r="C12" s="9">
        <v>45499</v>
      </c>
      <c r="D12" s="69">
        <v>5.84</v>
      </c>
      <c r="E12" s="69">
        <v>19.7</v>
      </c>
      <c r="F12" s="69">
        <v>2.08</v>
      </c>
      <c r="G12" s="69">
        <v>2750</v>
      </c>
      <c r="H12" s="69">
        <v>146</v>
      </c>
      <c r="I12" s="13">
        <v>552.66985999999997</v>
      </c>
      <c r="J12" s="69">
        <v>41</v>
      </c>
      <c r="K12" s="69">
        <v>5.0000000000000001E-3</v>
      </c>
      <c r="L12" s="69">
        <v>5.0000000000000001E-3</v>
      </c>
      <c r="M12" s="69">
        <v>0.06</v>
      </c>
      <c r="N12" s="69">
        <v>0.26</v>
      </c>
      <c r="O12" s="69">
        <v>262</v>
      </c>
      <c r="P12" s="69">
        <f t="shared" si="7"/>
        <v>0.2085112847808</v>
      </c>
      <c r="Q12" s="69">
        <v>14</v>
      </c>
      <c r="R12" s="69">
        <v>91.5</v>
      </c>
      <c r="S12" s="69">
        <f t="shared" si="8"/>
        <v>7.2819780753600002E-2</v>
      </c>
      <c r="T12" s="69">
        <v>15</v>
      </c>
      <c r="U12" s="69">
        <v>25</v>
      </c>
      <c r="V12" s="69">
        <v>27</v>
      </c>
      <c r="W12" s="69">
        <v>8.68</v>
      </c>
      <c r="X12" s="69">
        <v>8.76</v>
      </c>
      <c r="Y12" s="69">
        <v>0.53400000000000003</v>
      </c>
      <c r="Z12" s="69">
        <v>0.254</v>
      </c>
      <c r="AA12" s="69">
        <v>0.03</v>
      </c>
      <c r="AB12" s="69">
        <v>5.0000000000000001E-3</v>
      </c>
      <c r="AC12" s="69">
        <v>327000</v>
      </c>
      <c r="AD12" s="69">
        <v>342000</v>
      </c>
      <c r="AE12" s="69">
        <v>56.6</v>
      </c>
      <c r="AF12" s="69">
        <v>59.2</v>
      </c>
      <c r="AG12" s="69">
        <v>15.4</v>
      </c>
      <c r="AH12" s="69">
        <f t="shared" si="9"/>
        <v>1.2256006815360002E-2</v>
      </c>
      <c r="AI12" s="69">
        <v>16.899999999999999</v>
      </c>
      <c r="AJ12" s="69">
        <v>0.22</v>
      </c>
      <c r="AK12" s="69">
        <v>0.04</v>
      </c>
      <c r="AL12" s="69">
        <v>7.1</v>
      </c>
      <c r="AM12" s="69">
        <v>5.8</v>
      </c>
      <c r="AN12" s="13">
        <v>226</v>
      </c>
      <c r="AO12" s="69">
        <f t="shared" si="0"/>
        <v>0.17986087923840002</v>
      </c>
      <c r="AP12" s="69">
        <v>83</v>
      </c>
      <c r="AQ12" s="69">
        <v>47000</v>
      </c>
      <c r="AR12" s="69">
        <v>32500</v>
      </c>
      <c r="AS12" s="69">
        <v>0.9</v>
      </c>
      <c r="AT12" s="69">
        <v>0.6</v>
      </c>
      <c r="AU12" s="69">
        <v>1.1000000000000001</v>
      </c>
      <c r="AV12" s="69">
        <v>0.8</v>
      </c>
      <c r="AW12" s="69">
        <v>0.05</v>
      </c>
      <c r="AX12" s="69">
        <v>0.05</v>
      </c>
      <c r="AY12" s="69">
        <v>5.0000000000000001E-3</v>
      </c>
      <c r="AZ12" s="69">
        <v>5.0000000000000001E-3</v>
      </c>
      <c r="BA12" s="69">
        <v>0.4</v>
      </c>
      <c r="BB12" s="69">
        <v>0.05</v>
      </c>
      <c r="BC12" s="69">
        <v>8900</v>
      </c>
      <c r="BD12" s="69">
        <v>9370</v>
      </c>
      <c r="BE12" s="69">
        <v>18.8</v>
      </c>
      <c r="BF12" s="69">
        <v>20.9</v>
      </c>
      <c r="BG12" s="13">
        <v>185000</v>
      </c>
      <c r="BH12" s="69">
        <f t="shared" si="1"/>
        <v>147.23125070400002</v>
      </c>
      <c r="BI12" s="69">
        <v>203000</v>
      </c>
      <c r="BJ12" s="69">
        <v>23300</v>
      </c>
      <c r="BK12" s="69">
        <f t="shared" si="2"/>
        <v>18.54317914272</v>
      </c>
      <c r="BL12" s="69">
        <v>24000</v>
      </c>
      <c r="BM12" s="69">
        <v>0.66</v>
      </c>
      <c r="BN12" s="69">
        <v>0.1</v>
      </c>
      <c r="BO12" s="69">
        <v>8470</v>
      </c>
      <c r="BP12" s="69">
        <v>9690</v>
      </c>
      <c r="BQ12" s="69">
        <v>0.05</v>
      </c>
      <c r="BR12" s="69">
        <v>0.05</v>
      </c>
      <c r="BS12" s="69">
        <v>46.8</v>
      </c>
      <c r="BT12" s="69">
        <f t="shared" si="3"/>
        <v>3.7245527205120005E-2</v>
      </c>
      <c r="BU12" s="69">
        <v>50</v>
      </c>
      <c r="BV12" s="69">
        <v>28</v>
      </c>
      <c r="BW12" s="69">
        <v>1.5</v>
      </c>
      <c r="BX12" s="69">
        <v>15.9</v>
      </c>
      <c r="BY12" s="69">
        <v>4.4999999999999998E-2</v>
      </c>
      <c r="BZ12" s="69">
        <v>35.799999999999997</v>
      </c>
      <c r="CA12" s="69">
        <v>31.7</v>
      </c>
      <c r="CB12" s="69">
        <v>0.1</v>
      </c>
      <c r="CC12" s="69">
        <v>0.1</v>
      </c>
      <c r="CD12" s="69">
        <v>577000</v>
      </c>
      <c r="CE12" s="69">
        <v>623000</v>
      </c>
      <c r="CF12" s="69">
        <v>0.45</v>
      </c>
      <c r="CG12" s="69">
        <v>0.45</v>
      </c>
      <c r="CH12" s="69">
        <v>0.05</v>
      </c>
      <c r="CI12" s="69">
        <v>0.09</v>
      </c>
      <c r="CJ12" s="69">
        <v>5630</v>
      </c>
      <c r="CK12" s="69">
        <v>6220</v>
      </c>
      <c r="CL12" s="69">
        <v>0.03</v>
      </c>
      <c r="CM12" s="69">
        <v>0.23</v>
      </c>
      <c r="CN12" s="69">
        <v>228</v>
      </c>
      <c r="CO12" s="69">
        <v>247</v>
      </c>
      <c r="CP12" s="69">
        <v>0.05</v>
      </c>
      <c r="CQ12" s="69">
        <v>0.05</v>
      </c>
      <c r="CR12" s="69">
        <v>1.1000000000000001</v>
      </c>
      <c r="CS12" s="69">
        <v>0.05</v>
      </c>
      <c r="CT12" s="69">
        <v>0.2</v>
      </c>
      <c r="CU12" s="69">
        <v>0.1</v>
      </c>
      <c r="CV12" s="69">
        <v>0.1</v>
      </c>
      <c r="CW12" s="69">
        <v>0.14000000000000001</v>
      </c>
      <c r="CX12" s="69">
        <v>4.71</v>
      </c>
      <c r="CY12" s="69">
        <v>4.8899999999999997</v>
      </c>
      <c r="CZ12" s="69">
        <v>2.09</v>
      </c>
      <c r="DA12" s="69">
        <v>0.44900000000000001</v>
      </c>
      <c r="DB12" s="69">
        <v>0.1</v>
      </c>
      <c r="DC12" s="69">
        <v>0.02</v>
      </c>
      <c r="DD12" s="69">
        <v>2.86</v>
      </c>
      <c r="DE12" s="69">
        <v>0.06</v>
      </c>
      <c r="DF12" s="13">
        <v>36900</v>
      </c>
      <c r="DG12" s="69">
        <f t="shared" si="4"/>
        <v>29.366665680960004</v>
      </c>
      <c r="DH12" s="69">
        <v>38700</v>
      </c>
      <c r="DI12" s="69">
        <v>1</v>
      </c>
      <c r="DJ12" s="69">
        <v>1</v>
      </c>
      <c r="DK12" s="69">
        <v>15</v>
      </c>
      <c r="DL12" s="69" t="s">
        <v>15</v>
      </c>
      <c r="DM12" s="69" t="s">
        <v>15</v>
      </c>
      <c r="DN12" s="69">
        <v>2000</v>
      </c>
      <c r="DO12" s="69">
        <v>0</v>
      </c>
      <c r="DP12" s="69">
        <v>0.5</v>
      </c>
      <c r="DQ12" s="69">
        <v>0.4</v>
      </c>
      <c r="DR12" s="11">
        <v>2.38</v>
      </c>
      <c r="DS12" s="11">
        <v>0.6</v>
      </c>
      <c r="DT12" s="69">
        <v>0.6</v>
      </c>
      <c r="DU12" s="69">
        <v>0.2</v>
      </c>
      <c r="DV12" s="69">
        <v>1.56</v>
      </c>
      <c r="DW12" s="69">
        <v>0.31</v>
      </c>
      <c r="DX12" s="69">
        <v>0.2</v>
      </c>
      <c r="DY12" s="69">
        <v>0.05</v>
      </c>
      <c r="DZ12" s="69">
        <v>1</v>
      </c>
      <c r="EA12" s="69">
        <v>0.1</v>
      </c>
      <c r="EB12" s="69">
        <v>0.3</v>
      </c>
      <c r="EC12" s="69">
        <v>0.05</v>
      </c>
      <c r="ED12" s="69">
        <v>0.2</v>
      </c>
      <c r="EE12" s="69">
        <v>0.05</v>
      </c>
      <c r="EF12" s="69">
        <v>0.56000000000000005</v>
      </c>
      <c r="EG12" s="69">
        <v>0.05</v>
      </c>
      <c r="EH12" s="69">
        <v>0.05</v>
      </c>
      <c r="EI12" s="69">
        <v>0.05</v>
      </c>
      <c r="EJ12" s="69">
        <v>0.4</v>
      </c>
      <c r="EK12" s="69">
        <v>0.05</v>
      </c>
      <c r="EL12" s="69">
        <v>0.05</v>
      </c>
      <c r="EM12" s="69">
        <v>0.05</v>
      </c>
      <c r="EN12" s="69">
        <v>0.2</v>
      </c>
      <c r="EO12" s="69">
        <v>0.05</v>
      </c>
      <c r="EP12" s="69">
        <v>0.05</v>
      </c>
      <c r="EQ12" s="69">
        <v>0.05</v>
      </c>
      <c r="ER12" s="69">
        <v>0.1</v>
      </c>
      <c r="ES12" s="69">
        <v>0.05</v>
      </c>
      <c r="ET12" s="69">
        <v>0.05</v>
      </c>
      <c r="EU12" s="69">
        <v>0.6</v>
      </c>
      <c r="EV12" s="69">
        <v>8.2000000000000011</v>
      </c>
      <c r="EW12" s="69">
        <f t="shared" si="5"/>
        <v>6.5259257068800017E-3</v>
      </c>
      <c r="EX12" s="69">
        <v>4.42</v>
      </c>
      <c r="EY12" s="70">
        <f t="shared" si="5"/>
        <v>3.5176331249280003E-3</v>
      </c>
      <c r="EZ12" s="69">
        <v>3.2799999999999994</v>
      </c>
      <c r="FA12" s="71">
        <f t="shared" si="6"/>
        <v>2.6103702827519996E-3</v>
      </c>
      <c r="FB12" s="2">
        <v>2.71</v>
      </c>
      <c r="FC12" s="2">
        <v>33.048780487804876</v>
      </c>
      <c r="FD12" s="2">
        <v>0.81000000000000016</v>
      </c>
      <c r="FE12" s="2">
        <v>18.325791855203626</v>
      </c>
      <c r="FF12" s="2">
        <v>1.5000000000000002</v>
      </c>
      <c r="FG12" s="2">
        <v>45.731707317073187</v>
      </c>
      <c r="FY12" s="101"/>
      <c r="FZ12" s="101"/>
      <c r="GA12" s="101"/>
      <c r="GB12" s="101"/>
      <c r="GC12" s="101"/>
      <c r="GD12" s="101"/>
      <c r="GE12" s="101"/>
      <c r="GF12" s="101"/>
      <c r="GG12" s="101"/>
      <c r="GH12" s="101"/>
      <c r="GK12" s="104"/>
    </row>
    <row r="13" spans="1:205" hidden="1" x14ac:dyDescent="0.25">
      <c r="A13" s="73" t="s">
        <v>370</v>
      </c>
      <c r="B13" s="2" t="s">
        <v>369</v>
      </c>
      <c r="C13" s="9">
        <v>44862</v>
      </c>
      <c r="D13" s="69">
        <v>6.63</v>
      </c>
      <c r="E13" s="69">
        <v>11.3</v>
      </c>
      <c r="F13" s="69">
        <v>2.52</v>
      </c>
      <c r="G13" s="69">
        <v>2560</v>
      </c>
      <c r="H13" s="69" t="s">
        <v>15</v>
      </c>
      <c r="I13" s="69" t="s">
        <v>15</v>
      </c>
      <c r="J13" s="69">
        <v>79</v>
      </c>
      <c r="K13" s="69">
        <v>5.0000000000000001E-3</v>
      </c>
      <c r="L13" s="69">
        <v>5.0000000000000001E-3</v>
      </c>
      <c r="M13" s="69">
        <v>2.5000000000000001E-2</v>
      </c>
      <c r="N13" s="69">
        <v>0.9</v>
      </c>
      <c r="O13" s="69">
        <v>124</v>
      </c>
      <c r="P13" s="69" t="s">
        <v>15</v>
      </c>
      <c r="Q13" s="69">
        <v>91</v>
      </c>
      <c r="R13" s="69">
        <v>364</v>
      </c>
      <c r="S13" s="69"/>
      <c r="T13" s="69">
        <v>344</v>
      </c>
      <c r="U13" s="69">
        <v>169</v>
      </c>
      <c r="V13" s="69">
        <v>146</v>
      </c>
      <c r="W13" s="69">
        <v>13.9</v>
      </c>
      <c r="X13" s="69">
        <v>15.6</v>
      </c>
      <c r="Y13" s="69">
        <v>0.22</v>
      </c>
      <c r="Z13" s="69">
        <v>0.5</v>
      </c>
      <c r="AA13" s="69">
        <v>0.01</v>
      </c>
      <c r="AB13" s="69">
        <v>0.3</v>
      </c>
      <c r="AC13" s="69">
        <v>225000</v>
      </c>
      <c r="AD13" s="69">
        <v>213000</v>
      </c>
      <c r="AE13" s="69">
        <v>1.08</v>
      </c>
      <c r="AF13" s="69">
        <v>1.3</v>
      </c>
      <c r="AG13" s="69">
        <v>6.93</v>
      </c>
      <c r="AH13" s="69"/>
      <c r="AI13" s="69">
        <v>6.2</v>
      </c>
      <c r="AJ13" s="69">
        <v>0.35</v>
      </c>
      <c r="AK13" s="69">
        <v>0.5</v>
      </c>
      <c r="AL13" s="69">
        <v>10.6</v>
      </c>
      <c r="AM13" s="69">
        <v>12</v>
      </c>
      <c r="AN13" s="13">
        <v>2</v>
      </c>
      <c r="AO13" s="69"/>
      <c r="AP13" s="69">
        <v>23.8</v>
      </c>
      <c r="AQ13" s="69">
        <v>126000</v>
      </c>
      <c r="AR13" s="69">
        <v>133000</v>
      </c>
      <c r="AS13" s="69">
        <v>0.7</v>
      </c>
      <c r="AT13" s="69">
        <v>0.5</v>
      </c>
      <c r="AU13" s="69">
        <v>4.7</v>
      </c>
      <c r="AV13" s="69">
        <v>0.05</v>
      </c>
      <c r="AW13" s="69">
        <v>0.05</v>
      </c>
      <c r="AX13" s="69">
        <v>0.05</v>
      </c>
      <c r="AY13" s="69">
        <v>0.05</v>
      </c>
      <c r="AZ13" s="69">
        <v>5.0000000000000001E-3</v>
      </c>
      <c r="BA13" s="69">
        <v>0.05</v>
      </c>
      <c r="BB13" s="69">
        <v>0.05</v>
      </c>
      <c r="BC13" s="69">
        <v>9920</v>
      </c>
      <c r="BD13" s="69">
        <v>11500</v>
      </c>
      <c r="BE13" s="69">
        <v>182</v>
      </c>
      <c r="BF13" s="69">
        <v>172</v>
      </c>
      <c r="BG13" s="13">
        <v>188000</v>
      </c>
      <c r="BH13" s="69"/>
      <c r="BI13" s="69">
        <v>195000</v>
      </c>
      <c r="BJ13" s="69">
        <v>61900</v>
      </c>
      <c r="BK13" s="69"/>
      <c r="BL13" s="69">
        <v>64800</v>
      </c>
      <c r="BM13" s="69">
        <v>2.14</v>
      </c>
      <c r="BN13" s="69">
        <v>1.8</v>
      </c>
      <c r="BO13" s="69">
        <v>96600</v>
      </c>
      <c r="BP13" s="69">
        <v>98100</v>
      </c>
      <c r="BQ13" s="69">
        <v>0.05</v>
      </c>
      <c r="BR13" s="69">
        <v>0.05</v>
      </c>
      <c r="BS13" s="69">
        <v>15.8</v>
      </c>
      <c r="BT13" s="69"/>
      <c r="BU13" s="69">
        <v>83.5</v>
      </c>
      <c r="BV13" s="69">
        <v>1.5</v>
      </c>
      <c r="BW13" s="69">
        <v>600</v>
      </c>
      <c r="BX13" s="69">
        <v>0.43</v>
      </c>
      <c r="BY13" s="69">
        <v>5.5</v>
      </c>
      <c r="BZ13" s="69">
        <v>31.3</v>
      </c>
      <c r="CA13" s="69">
        <v>30.1</v>
      </c>
      <c r="CB13" s="69">
        <v>0.1</v>
      </c>
      <c r="CC13" s="69">
        <v>4.5</v>
      </c>
      <c r="CD13" s="69">
        <v>564000</v>
      </c>
      <c r="CE13" s="69">
        <v>721000</v>
      </c>
      <c r="CF13" s="69">
        <v>0.45</v>
      </c>
      <c r="CG13" s="69">
        <v>2.4</v>
      </c>
      <c r="CH13" s="69">
        <v>0.13</v>
      </c>
      <c r="CI13" s="69">
        <v>0.8</v>
      </c>
      <c r="CJ13" s="69">
        <v>8720</v>
      </c>
      <c r="CK13" s="69">
        <v>10</v>
      </c>
      <c r="CL13" s="69">
        <v>0.11</v>
      </c>
      <c r="CM13" s="69">
        <v>0.03</v>
      </c>
      <c r="CN13" s="69">
        <v>580</v>
      </c>
      <c r="CO13" s="69">
        <v>538</v>
      </c>
      <c r="CP13" s="69">
        <v>0.05</v>
      </c>
      <c r="CQ13" s="69">
        <v>0.4</v>
      </c>
      <c r="CR13" s="69">
        <v>0.05</v>
      </c>
      <c r="CS13" s="69">
        <v>1</v>
      </c>
      <c r="CT13" s="69">
        <v>1</v>
      </c>
      <c r="CU13" s="69">
        <v>0.05</v>
      </c>
      <c r="CV13" s="69">
        <v>0.56000000000000005</v>
      </c>
      <c r="CW13" s="69">
        <v>2.5000000000000001E-2</v>
      </c>
      <c r="CX13" s="69">
        <v>4.28</v>
      </c>
      <c r="CY13" s="69">
        <v>2.8</v>
      </c>
      <c r="CZ13" s="69">
        <v>2.46</v>
      </c>
      <c r="DA13" s="69">
        <v>1.3</v>
      </c>
      <c r="DB13" s="69">
        <v>0.1</v>
      </c>
      <c r="DC13" s="69">
        <v>5.0000000000000001E-3</v>
      </c>
      <c r="DD13" s="69">
        <v>7.0000000000000007E-2</v>
      </c>
      <c r="DE13" s="69">
        <v>0.46</v>
      </c>
      <c r="DF13" s="13">
        <v>13200</v>
      </c>
      <c r="DG13" s="69"/>
      <c r="DH13" s="69">
        <v>12800</v>
      </c>
      <c r="DI13" s="69">
        <v>1</v>
      </c>
      <c r="DJ13" s="69">
        <v>1</v>
      </c>
      <c r="DK13" s="69">
        <v>37</v>
      </c>
      <c r="DL13" s="69">
        <v>0.36</v>
      </c>
      <c r="DM13" s="69">
        <v>0.05</v>
      </c>
      <c r="DN13" s="69">
        <v>1838</v>
      </c>
      <c r="DO13" s="69">
        <v>0</v>
      </c>
      <c r="DP13" s="69">
        <v>0.05</v>
      </c>
      <c r="DQ13" s="69">
        <v>4.2000000000000003E-2</v>
      </c>
      <c r="DR13" s="69">
        <v>1.56</v>
      </c>
      <c r="DS13" s="69">
        <v>1.6</v>
      </c>
      <c r="DT13" s="69">
        <v>3.3</v>
      </c>
      <c r="DU13" s="69">
        <v>2.6</v>
      </c>
      <c r="DV13" s="69">
        <v>6.83</v>
      </c>
      <c r="DW13" s="69">
        <v>4.67</v>
      </c>
      <c r="DX13" s="69">
        <v>0.5</v>
      </c>
      <c r="DY13" s="69">
        <v>0.4</v>
      </c>
      <c r="DZ13" s="69">
        <v>2</v>
      </c>
      <c r="EA13" s="69">
        <v>1.2</v>
      </c>
      <c r="EB13" s="69">
        <v>0.3</v>
      </c>
      <c r="EC13" s="69">
        <v>0.2</v>
      </c>
      <c r="ED13" s="69">
        <v>0.05</v>
      </c>
      <c r="EE13" s="69">
        <v>0.05</v>
      </c>
      <c r="EF13" s="69">
        <v>0.34</v>
      </c>
      <c r="EG13" s="69">
        <v>0.23</v>
      </c>
      <c r="EH13" s="69">
        <v>0.05</v>
      </c>
      <c r="EI13" s="69">
        <v>0.05</v>
      </c>
      <c r="EJ13" s="69">
        <v>0.2</v>
      </c>
      <c r="EK13" s="69">
        <v>0.1</v>
      </c>
      <c r="EL13" s="69">
        <v>0.05</v>
      </c>
      <c r="EM13" s="69">
        <v>0.05</v>
      </c>
      <c r="EN13" s="69">
        <v>0.05</v>
      </c>
      <c r="EO13" s="69">
        <v>0.05</v>
      </c>
      <c r="EP13" s="69">
        <v>0.05</v>
      </c>
      <c r="EQ13" s="69">
        <v>0.05</v>
      </c>
      <c r="ER13" s="69">
        <v>0.05</v>
      </c>
      <c r="ES13" s="69">
        <v>0.05</v>
      </c>
      <c r="ET13" s="69">
        <v>0.05</v>
      </c>
      <c r="EU13" s="69">
        <v>0.05</v>
      </c>
      <c r="EV13" s="69">
        <v>15.430000000000005</v>
      </c>
      <c r="EW13" s="69"/>
      <c r="EX13" s="69">
        <v>13.32</v>
      </c>
      <c r="EY13" s="69"/>
      <c r="EZ13" s="69">
        <v>2.06</v>
      </c>
      <c r="FA13" s="71"/>
      <c r="FB13" s="2">
        <v>11.392000000000003</v>
      </c>
      <c r="FC13" s="2">
        <v>73.830200907323402</v>
      </c>
      <c r="FD13" s="2">
        <v>9.35</v>
      </c>
      <c r="FE13" s="2">
        <v>70.195195195195197</v>
      </c>
      <c r="FF13" s="2">
        <v>2.0000000000000004</v>
      </c>
      <c r="FG13" s="2">
        <v>97.08737864077672</v>
      </c>
      <c r="GK13" s="104"/>
    </row>
    <row r="14" spans="1:205" hidden="1" x14ac:dyDescent="0.25">
      <c r="A14" s="73" t="s">
        <v>370</v>
      </c>
      <c r="B14" s="2" t="s">
        <v>369</v>
      </c>
      <c r="C14" s="9">
        <v>45036</v>
      </c>
      <c r="D14" s="69">
        <v>6.39</v>
      </c>
      <c r="E14" s="69">
        <v>11.1</v>
      </c>
      <c r="F14" s="69">
        <v>2.95</v>
      </c>
      <c r="G14" s="69">
        <v>2200</v>
      </c>
      <c r="H14" s="69" t="s">
        <v>15</v>
      </c>
      <c r="I14" s="69" t="s">
        <v>15</v>
      </c>
      <c r="J14" s="69">
        <v>67</v>
      </c>
      <c r="K14" s="69">
        <v>5.0000000000000001E-3</v>
      </c>
      <c r="L14" s="69">
        <v>5.0000000000000001E-3</v>
      </c>
      <c r="M14" s="69">
        <v>2.5000000000000001E-2</v>
      </c>
      <c r="N14" s="69">
        <v>2.5000000000000001E-2</v>
      </c>
      <c r="O14" s="69">
        <v>634</v>
      </c>
      <c r="P14" s="69"/>
      <c r="Q14" s="69">
        <v>491</v>
      </c>
      <c r="R14" s="69">
        <v>238</v>
      </c>
      <c r="S14" s="69"/>
      <c r="T14" s="69">
        <v>231</v>
      </c>
      <c r="U14" s="69">
        <v>105</v>
      </c>
      <c r="V14" s="69">
        <v>106</v>
      </c>
      <c r="W14" s="69">
        <v>11.8</v>
      </c>
      <c r="X14" s="69">
        <v>13</v>
      </c>
      <c r="Y14" s="69">
        <v>0.38500000000000001</v>
      </c>
      <c r="Z14" s="69">
        <v>0.4</v>
      </c>
      <c r="AA14" s="69">
        <v>0.06</v>
      </c>
      <c r="AB14" s="69">
        <v>5.0000000000000001E-3</v>
      </c>
      <c r="AC14" s="69">
        <v>202000</v>
      </c>
      <c r="AD14" s="69">
        <v>216000</v>
      </c>
      <c r="AE14" s="69">
        <v>1.02</v>
      </c>
      <c r="AF14" s="69">
        <v>0.999</v>
      </c>
      <c r="AG14" s="69">
        <v>8.2200000000000006</v>
      </c>
      <c r="AH14" s="69"/>
      <c r="AI14" s="69">
        <v>8.17</v>
      </c>
      <c r="AJ14" s="69">
        <v>0.22</v>
      </c>
      <c r="AK14" s="69">
        <v>0.04</v>
      </c>
      <c r="AL14" s="69">
        <v>6.1</v>
      </c>
      <c r="AM14" s="69">
        <v>7.4</v>
      </c>
      <c r="AN14" s="13">
        <v>3.7</v>
      </c>
      <c r="AO14" s="69"/>
      <c r="AP14" s="69">
        <v>2.9</v>
      </c>
      <c r="AQ14" s="69">
        <v>95200</v>
      </c>
      <c r="AR14" s="69">
        <v>95600</v>
      </c>
      <c r="AS14" s="69">
        <v>0.7</v>
      </c>
      <c r="AT14" s="69">
        <v>0.7</v>
      </c>
      <c r="AU14" s="69">
        <v>1.1000000000000001</v>
      </c>
      <c r="AV14" s="69">
        <v>3.2</v>
      </c>
      <c r="AW14" s="69">
        <v>0.2</v>
      </c>
      <c r="AX14" s="69">
        <v>0.05</v>
      </c>
      <c r="AY14" s="69">
        <v>5.0000000000000001E-3</v>
      </c>
      <c r="AZ14" s="69">
        <v>0.05</v>
      </c>
      <c r="BA14" s="69">
        <v>0.05</v>
      </c>
      <c r="BB14" s="69">
        <v>0.05</v>
      </c>
      <c r="BC14" s="69">
        <v>8150</v>
      </c>
      <c r="BD14" s="69">
        <v>9060</v>
      </c>
      <c r="BE14" s="69">
        <v>105</v>
      </c>
      <c r="BF14" s="69">
        <v>96.3</v>
      </c>
      <c r="BG14" s="13">
        <v>151000</v>
      </c>
      <c r="BH14" s="69"/>
      <c r="BI14" s="69">
        <v>155000</v>
      </c>
      <c r="BJ14" s="69">
        <v>52400</v>
      </c>
      <c r="BK14" s="69"/>
      <c r="BL14" s="69">
        <v>54600</v>
      </c>
      <c r="BM14" s="69">
        <v>1.31</v>
      </c>
      <c r="BN14" s="69">
        <v>1.26</v>
      </c>
      <c r="BO14" s="69">
        <v>65200</v>
      </c>
      <c r="BP14" s="69">
        <v>65800</v>
      </c>
      <c r="BQ14" s="69">
        <v>0.05</v>
      </c>
      <c r="BR14" s="69">
        <v>0.05</v>
      </c>
      <c r="BS14" s="69">
        <v>17.899999999999999</v>
      </c>
      <c r="BT14" s="69"/>
      <c r="BU14" s="69">
        <v>17.7</v>
      </c>
      <c r="BV14" s="69">
        <v>12</v>
      </c>
      <c r="BW14" s="69">
        <v>1.5</v>
      </c>
      <c r="BX14" s="69">
        <v>0.56999999999999995</v>
      </c>
      <c r="BY14" s="69">
        <v>0.17</v>
      </c>
      <c r="BZ14" s="69">
        <v>19.2</v>
      </c>
      <c r="CA14" s="69">
        <v>23.5</v>
      </c>
      <c r="CB14" s="69">
        <v>0.2</v>
      </c>
      <c r="CC14" s="69">
        <v>0.05</v>
      </c>
      <c r="CD14" s="69">
        <v>472000</v>
      </c>
      <c r="CE14" s="69">
        <v>484000</v>
      </c>
      <c r="CF14" s="69">
        <v>0.45</v>
      </c>
      <c r="CG14" s="69">
        <v>0.45</v>
      </c>
      <c r="CH14" s="69">
        <v>0.06</v>
      </c>
      <c r="CI14" s="69">
        <v>0.04</v>
      </c>
      <c r="CJ14" s="69">
        <v>8760</v>
      </c>
      <c r="CK14" s="69">
        <v>9110</v>
      </c>
      <c r="CL14" s="69">
        <v>0.08</v>
      </c>
      <c r="CM14" s="69">
        <v>0.03</v>
      </c>
      <c r="CN14" s="69">
        <v>518</v>
      </c>
      <c r="CO14" s="69">
        <v>562</v>
      </c>
      <c r="CP14" s="69">
        <v>0.05</v>
      </c>
      <c r="CQ14" s="69">
        <v>0.05</v>
      </c>
      <c r="CR14" s="69">
        <v>0.05</v>
      </c>
      <c r="CS14" s="69">
        <v>0.05</v>
      </c>
      <c r="CT14" s="69">
        <v>0.3</v>
      </c>
      <c r="CU14" s="69">
        <v>0.1</v>
      </c>
      <c r="CV14" s="69">
        <v>0.17</v>
      </c>
      <c r="CW14" s="69">
        <v>0.1</v>
      </c>
      <c r="CX14" s="69">
        <v>3.75</v>
      </c>
      <c r="CY14" s="69">
        <v>4.1100000000000003</v>
      </c>
      <c r="CZ14" s="69">
        <v>1.61</v>
      </c>
      <c r="DA14" s="69">
        <v>1.69</v>
      </c>
      <c r="DB14" s="69">
        <v>0.1</v>
      </c>
      <c r="DC14" s="69">
        <v>0.08</v>
      </c>
      <c r="DD14" s="69">
        <v>7.0000000000000007E-2</v>
      </c>
      <c r="DE14" s="69">
        <v>0.06</v>
      </c>
      <c r="DF14" s="13">
        <v>13400</v>
      </c>
      <c r="DG14" s="69"/>
      <c r="DH14" s="69">
        <v>14000</v>
      </c>
      <c r="DI14" s="69">
        <v>1</v>
      </c>
      <c r="DJ14" s="69">
        <v>1</v>
      </c>
      <c r="DK14" s="69">
        <v>43.5</v>
      </c>
      <c r="DL14" s="69">
        <v>1.25</v>
      </c>
      <c r="DM14" s="69">
        <v>0.5</v>
      </c>
      <c r="DN14" s="69">
        <v>1463</v>
      </c>
      <c r="DO14" s="69">
        <v>0</v>
      </c>
      <c r="DP14" s="69">
        <v>0.4</v>
      </c>
      <c r="DQ14" s="69">
        <v>0.6</v>
      </c>
      <c r="DR14" s="69">
        <v>2.59</v>
      </c>
      <c r="DS14" s="69">
        <v>2.5</v>
      </c>
      <c r="DT14" s="69">
        <v>5.3</v>
      </c>
      <c r="DU14" s="69">
        <v>4.5999999999999996</v>
      </c>
      <c r="DV14" s="69">
        <v>10</v>
      </c>
      <c r="DW14" s="69">
        <v>11.2</v>
      </c>
      <c r="DX14" s="69">
        <v>0.9</v>
      </c>
      <c r="DY14" s="69">
        <v>0.7</v>
      </c>
      <c r="DZ14" s="69">
        <v>3.3</v>
      </c>
      <c r="EA14" s="69">
        <v>2.5</v>
      </c>
      <c r="EB14" s="69">
        <v>0.5</v>
      </c>
      <c r="EC14" s="69">
        <v>0.4</v>
      </c>
      <c r="ED14" s="69">
        <v>0.1</v>
      </c>
      <c r="EE14" s="69">
        <v>0.05</v>
      </c>
      <c r="EF14" s="69">
        <v>0.56999999999999995</v>
      </c>
      <c r="EG14" s="69">
        <v>0.43</v>
      </c>
      <c r="EH14" s="69">
        <v>0.05</v>
      </c>
      <c r="EI14" s="69">
        <v>0.05</v>
      </c>
      <c r="EJ14" s="69">
        <v>0.3</v>
      </c>
      <c r="EK14" s="69">
        <v>0.3</v>
      </c>
      <c r="EL14" s="69">
        <v>0.05</v>
      </c>
      <c r="EM14" s="69">
        <v>0.05</v>
      </c>
      <c r="EN14" s="69">
        <v>0.2</v>
      </c>
      <c r="EO14" s="69">
        <v>0.1</v>
      </c>
      <c r="EP14" s="69">
        <v>0.05</v>
      </c>
      <c r="EQ14" s="69">
        <v>0.05</v>
      </c>
      <c r="ER14" s="69">
        <v>0.05</v>
      </c>
      <c r="ES14" s="69">
        <v>0.05</v>
      </c>
      <c r="ET14" s="69">
        <v>0.05</v>
      </c>
      <c r="EU14" s="69">
        <v>0.05</v>
      </c>
      <c r="EV14" s="69">
        <v>24.410000000000004</v>
      </c>
      <c r="EW14" s="69"/>
      <c r="EX14" s="69">
        <v>20.67</v>
      </c>
      <c r="EY14" s="69"/>
      <c r="EZ14" s="69">
        <v>3.339999999999999</v>
      </c>
      <c r="FA14" s="71"/>
      <c r="FB14" s="2">
        <v>23.630000000000003</v>
      </c>
      <c r="FC14" s="2">
        <v>96.804588283490361</v>
      </c>
      <c r="FD14" s="2">
        <v>19.88</v>
      </c>
      <c r="FE14" s="2">
        <v>96.178035800677293</v>
      </c>
      <c r="FF14" s="2">
        <v>3.149999999999999</v>
      </c>
      <c r="FG14" s="2">
        <v>94.311377245508993</v>
      </c>
      <c r="GK14" s="104"/>
    </row>
    <row r="15" spans="1:205" hidden="1" x14ac:dyDescent="0.25">
      <c r="A15" s="73" t="s">
        <v>370</v>
      </c>
      <c r="B15" s="2" t="s">
        <v>369</v>
      </c>
      <c r="C15" s="9">
        <v>45071</v>
      </c>
      <c r="D15" s="69">
        <v>6.54</v>
      </c>
      <c r="E15" s="69">
        <v>13.4</v>
      </c>
      <c r="F15" s="69">
        <v>2.21</v>
      </c>
      <c r="G15" s="69">
        <v>2430</v>
      </c>
      <c r="H15" s="69" t="s">
        <v>15</v>
      </c>
      <c r="I15" s="69" t="s">
        <v>15</v>
      </c>
      <c r="J15" s="69">
        <v>106</v>
      </c>
      <c r="K15" s="69">
        <v>5.0000000000000001E-3</v>
      </c>
      <c r="L15" s="69">
        <v>5.0000000000000001E-3</v>
      </c>
      <c r="M15" s="69">
        <v>2.5000000000000001E-2</v>
      </c>
      <c r="N15" s="69">
        <v>2.5000000000000001E-2</v>
      </c>
      <c r="O15" s="69">
        <v>252</v>
      </c>
      <c r="P15" s="69"/>
      <c r="Q15" s="69">
        <v>255</v>
      </c>
      <c r="R15" s="69">
        <v>302</v>
      </c>
      <c r="S15" s="69"/>
      <c r="T15" s="69">
        <v>303</v>
      </c>
      <c r="U15" s="69">
        <v>92</v>
      </c>
      <c r="V15" s="69">
        <v>123</v>
      </c>
      <c r="W15" s="69">
        <v>12</v>
      </c>
      <c r="X15" s="69">
        <v>11.9</v>
      </c>
      <c r="Y15" s="69">
        <v>0.2</v>
      </c>
      <c r="Z15" s="69">
        <v>0.31900000000000001</v>
      </c>
      <c r="AA15" s="69">
        <v>5.0000000000000001E-3</v>
      </c>
      <c r="AB15" s="69">
        <v>5.0000000000000001E-3</v>
      </c>
      <c r="AC15" s="69">
        <v>181000</v>
      </c>
      <c r="AD15" s="69">
        <v>210000</v>
      </c>
      <c r="AE15" s="69">
        <v>0.68799999999999994</v>
      </c>
      <c r="AF15" s="69">
        <v>0.57599999999999996</v>
      </c>
      <c r="AG15" s="69">
        <v>8.6999999999999993</v>
      </c>
      <c r="AH15" s="69"/>
      <c r="AI15" s="69">
        <v>8.43</v>
      </c>
      <c r="AJ15" s="69">
        <v>0.2</v>
      </c>
      <c r="AK15" s="69">
        <v>0.04</v>
      </c>
      <c r="AL15" s="69">
        <v>7.6</v>
      </c>
      <c r="AM15" s="69">
        <v>8.1</v>
      </c>
      <c r="AN15" s="13">
        <v>2.5</v>
      </c>
      <c r="AO15" s="69"/>
      <c r="AP15" s="69">
        <v>1.9</v>
      </c>
      <c r="AQ15" s="69">
        <v>112000</v>
      </c>
      <c r="AR15" s="69">
        <v>118000</v>
      </c>
      <c r="AS15" s="69">
        <v>0.6</v>
      </c>
      <c r="AT15" s="69">
        <v>0.5</v>
      </c>
      <c r="AU15" s="69">
        <v>3.8</v>
      </c>
      <c r="AV15" s="69">
        <v>3.6</v>
      </c>
      <c r="AW15" s="69">
        <v>0.05</v>
      </c>
      <c r="AX15" s="69">
        <v>0.05</v>
      </c>
      <c r="AY15" s="69">
        <v>7.0000000000000007E-2</v>
      </c>
      <c r="AZ15" s="69">
        <v>0.05</v>
      </c>
      <c r="BA15" s="69">
        <v>0.05</v>
      </c>
      <c r="BB15" s="69">
        <v>0.05</v>
      </c>
      <c r="BC15" s="69">
        <v>7750</v>
      </c>
      <c r="BD15" s="69">
        <v>8320</v>
      </c>
      <c r="BE15" s="69">
        <v>95.1</v>
      </c>
      <c r="BF15" s="69">
        <v>138</v>
      </c>
      <c r="BG15" s="13">
        <v>157000</v>
      </c>
      <c r="BH15" s="69"/>
      <c r="BI15" s="69">
        <v>182000</v>
      </c>
      <c r="BJ15" s="69">
        <v>55900</v>
      </c>
      <c r="BK15" s="69"/>
      <c r="BL15" s="69">
        <v>60100</v>
      </c>
      <c r="BM15" s="69">
        <v>1.8</v>
      </c>
      <c r="BN15" s="69">
        <v>1.64</v>
      </c>
      <c r="BO15" s="69">
        <v>72500</v>
      </c>
      <c r="BP15" s="69">
        <v>85300</v>
      </c>
      <c r="BQ15" s="69">
        <v>0.05</v>
      </c>
      <c r="BR15" s="69">
        <v>0.05</v>
      </c>
      <c r="BS15" s="69">
        <v>17.2</v>
      </c>
      <c r="BT15" s="69"/>
      <c r="BU15" s="69">
        <v>17.100000000000001</v>
      </c>
      <c r="BV15" s="69">
        <v>1.5</v>
      </c>
      <c r="BW15" s="69">
        <v>1.5</v>
      </c>
      <c r="BX15" s="69">
        <v>0.42</v>
      </c>
      <c r="BY15" s="69">
        <v>0.11</v>
      </c>
      <c r="BZ15" s="69">
        <v>28</v>
      </c>
      <c r="CA15" s="69">
        <v>25</v>
      </c>
      <c r="CB15" s="69">
        <v>0.05</v>
      </c>
      <c r="CC15" s="69">
        <v>0.05</v>
      </c>
      <c r="CD15" s="69">
        <v>429000</v>
      </c>
      <c r="CE15" s="69">
        <v>496000</v>
      </c>
      <c r="CF15" s="69">
        <v>0.45</v>
      </c>
      <c r="CG15" s="69">
        <v>0.45</v>
      </c>
      <c r="CH15" s="69">
        <v>0.05</v>
      </c>
      <c r="CI15" s="69">
        <v>7.0000000000000007E-2</v>
      </c>
      <c r="CJ15" s="69">
        <v>6800</v>
      </c>
      <c r="CK15" s="69">
        <v>7896</v>
      </c>
      <c r="CL15" s="69">
        <v>0.03</v>
      </c>
      <c r="CM15" s="69">
        <v>0.03</v>
      </c>
      <c r="CN15" s="69">
        <v>549</v>
      </c>
      <c r="CO15" s="69">
        <v>510</v>
      </c>
      <c r="CP15" s="69">
        <v>0.05</v>
      </c>
      <c r="CQ15" s="69">
        <v>0.05</v>
      </c>
      <c r="CR15" s="69">
        <v>0.05</v>
      </c>
      <c r="CS15" s="69">
        <v>0.05</v>
      </c>
      <c r="CT15" s="69">
        <v>0.05</v>
      </c>
      <c r="CU15" s="69">
        <v>0.05</v>
      </c>
      <c r="CV15" s="69">
        <v>0.12</v>
      </c>
      <c r="CW15" s="69">
        <v>0.1</v>
      </c>
      <c r="CX15" s="69">
        <v>3.74</v>
      </c>
      <c r="CY15" s="69">
        <v>3.61</v>
      </c>
      <c r="CZ15" s="69">
        <v>2.0699999999999998</v>
      </c>
      <c r="DA15" s="69">
        <v>2.08</v>
      </c>
      <c r="DB15" s="69">
        <v>7.0000000000000007E-2</v>
      </c>
      <c r="DC15" s="69">
        <v>0.06</v>
      </c>
      <c r="DD15" s="69">
        <v>0.03</v>
      </c>
      <c r="DE15" s="69">
        <v>0.1</v>
      </c>
      <c r="DF15" s="13">
        <v>13400</v>
      </c>
      <c r="DG15" s="69"/>
      <c r="DH15" s="69">
        <v>12600</v>
      </c>
      <c r="DI15" s="69">
        <v>1</v>
      </c>
      <c r="DJ15" s="69">
        <v>1</v>
      </c>
      <c r="DK15" s="69">
        <v>36.299999999999997</v>
      </c>
      <c r="DL15" s="69">
        <v>1.25</v>
      </c>
      <c r="DM15" s="69">
        <v>0.12</v>
      </c>
      <c r="DN15" s="69">
        <v>1486</v>
      </c>
      <c r="DO15" s="69">
        <v>0</v>
      </c>
      <c r="DP15" s="69">
        <v>0.8</v>
      </c>
      <c r="DQ15" s="69">
        <v>0.1</v>
      </c>
      <c r="DR15" s="69">
        <v>2.4</v>
      </c>
      <c r="DS15" s="69">
        <v>2.1</v>
      </c>
      <c r="DT15" s="69">
        <v>4.2</v>
      </c>
      <c r="DU15" s="69">
        <v>3.8</v>
      </c>
      <c r="DV15" s="69">
        <v>12.3</v>
      </c>
      <c r="DW15" s="69">
        <v>7.06</v>
      </c>
      <c r="DX15" s="69">
        <v>0.7</v>
      </c>
      <c r="DY15" s="69">
        <v>0.6</v>
      </c>
      <c r="DZ15" s="69">
        <v>2.7</v>
      </c>
      <c r="EA15" s="69">
        <v>2.2000000000000002</v>
      </c>
      <c r="EB15" s="69">
        <v>0.4</v>
      </c>
      <c r="EC15" s="69">
        <v>0.3</v>
      </c>
      <c r="ED15" s="69">
        <v>0.05</v>
      </c>
      <c r="EE15" s="69">
        <v>0.05</v>
      </c>
      <c r="EF15" s="69">
        <v>0.5</v>
      </c>
      <c r="EG15" s="69">
        <v>0.36</v>
      </c>
      <c r="EH15" s="69">
        <v>0.05</v>
      </c>
      <c r="EI15" s="69">
        <v>0.05</v>
      </c>
      <c r="EJ15" s="69">
        <v>0.3</v>
      </c>
      <c r="EK15" s="69">
        <v>0.2</v>
      </c>
      <c r="EL15" s="69">
        <v>0.05</v>
      </c>
      <c r="EM15" s="69">
        <v>0.05</v>
      </c>
      <c r="EN15" s="69">
        <v>0.1</v>
      </c>
      <c r="EO15" s="69">
        <v>0.1</v>
      </c>
      <c r="EP15" s="69">
        <v>0.05</v>
      </c>
      <c r="EQ15" s="69">
        <v>0.05</v>
      </c>
      <c r="ER15" s="69">
        <v>0.05</v>
      </c>
      <c r="ES15" s="69">
        <v>0.05</v>
      </c>
      <c r="ET15" s="69">
        <v>0.05</v>
      </c>
      <c r="EU15" s="69">
        <v>0.05</v>
      </c>
      <c r="EV15" s="69">
        <v>24.700000000000006</v>
      </c>
      <c r="EW15" s="69"/>
      <c r="EX15" s="69">
        <v>20.849999999999998</v>
      </c>
      <c r="EY15" s="69"/>
      <c r="EZ15" s="69">
        <v>3.0499999999999989</v>
      </c>
      <c r="FA15" s="71"/>
      <c r="FB15" s="2">
        <v>17.120000000000005</v>
      </c>
      <c r="FC15" s="2">
        <v>69.311740890688256</v>
      </c>
      <c r="FD15" s="2">
        <v>14.370000000000001</v>
      </c>
      <c r="FE15" s="2">
        <v>68.920863309352526</v>
      </c>
      <c r="FF15" s="2">
        <v>2.6499999999999995</v>
      </c>
      <c r="FG15" s="2">
        <v>86.885245901639351</v>
      </c>
      <c r="GK15" s="104"/>
    </row>
    <row r="16" spans="1:205" hidden="1" x14ac:dyDescent="0.25">
      <c r="A16" s="73" t="s">
        <v>370</v>
      </c>
      <c r="B16" s="2" t="s">
        <v>369</v>
      </c>
      <c r="C16" s="9">
        <v>45140</v>
      </c>
      <c r="D16" s="69">
        <v>6.52</v>
      </c>
      <c r="E16" s="69">
        <v>14.5</v>
      </c>
      <c r="F16" s="69">
        <v>2.91</v>
      </c>
      <c r="G16" s="69">
        <v>2560</v>
      </c>
      <c r="H16" s="69" t="s">
        <v>15</v>
      </c>
      <c r="I16" s="69" t="s">
        <v>15</v>
      </c>
      <c r="J16" s="69">
        <v>5</v>
      </c>
      <c r="K16" s="69">
        <v>5.0000000000000001E-3</v>
      </c>
      <c r="L16" s="69">
        <v>5.0000000000000001E-3</v>
      </c>
      <c r="M16" s="69">
        <v>2.5000000000000001E-2</v>
      </c>
      <c r="N16" s="69">
        <v>2.5000000000000001E-2</v>
      </c>
      <c r="O16" s="69">
        <v>188</v>
      </c>
      <c r="P16" s="69"/>
      <c r="Q16" s="69">
        <v>67</v>
      </c>
      <c r="R16" s="69">
        <v>328</v>
      </c>
      <c r="S16" s="69"/>
      <c r="T16" s="69">
        <v>293</v>
      </c>
      <c r="U16" s="69">
        <v>141</v>
      </c>
      <c r="V16" s="69">
        <v>111</v>
      </c>
      <c r="W16" s="69">
        <v>13</v>
      </c>
      <c r="X16" s="69">
        <v>12.2</v>
      </c>
      <c r="Y16" s="69">
        <v>0.28799999999999998</v>
      </c>
      <c r="Z16" s="69">
        <v>0.19600000000000001</v>
      </c>
      <c r="AA16" s="69">
        <v>5.0000000000000001E-3</v>
      </c>
      <c r="AB16" s="69">
        <v>5.0000000000000001E-3</v>
      </c>
      <c r="AC16" s="69">
        <v>225000</v>
      </c>
      <c r="AD16" s="69">
        <v>220000</v>
      </c>
      <c r="AE16" s="69">
        <v>1.54</v>
      </c>
      <c r="AF16" s="69">
        <v>0.876</v>
      </c>
      <c r="AG16" s="69">
        <v>7.98</v>
      </c>
      <c r="AH16" s="69"/>
      <c r="AI16" s="69">
        <v>8.16</v>
      </c>
      <c r="AJ16" s="69">
        <v>0.11</v>
      </c>
      <c r="AK16" s="69">
        <v>0.04</v>
      </c>
      <c r="AL16" s="69">
        <v>9.1999999999999993</v>
      </c>
      <c r="AM16" s="69">
        <v>8.9</v>
      </c>
      <c r="AN16" s="13">
        <v>2.2000000000000002</v>
      </c>
      <c r="AO16" s="69"/>
      <c r="AP16" s="69">
        <v>2.2000000000000002</v>
      </c>
      <c r="AQ16" s="69">
        <v>166000</v>
      </c>
      <c r="AR16" s="69">
        <v>168000</v>
      </c>
      <c r="AS16" s="69">
        <v>0.2</v>
      </c>
      <c r="AT16" s="69">
        <v>0.2</v>
      </c>
      <c r="AU16" s="69">
        <v>4.2</v>
      </c>
      <c r="AV16" s="69">
        <v>4</v>
      </c>
      <c r="AW16" s="69">
        <v>0.05</v>
      </c>
      <c r="AX16" s="69">
        <v>0.05</v>
      </c>
      <c r="AY16" s="69">
        <v>5.0000000000000001E-3</v>
      </c>
      <c r="AZ16" s="69">
        <v>5.0000000000000001E-3</v>
      </c>
      <c r="BA16" s="69">
        <v>0.05</v>
      </c>
      <c r="BB16" s="69">
        <v>0.05</v>
      </c>
      <c r="BC16" s="69">
        <v>10200</v>
      </c>
      <c r="BD16" s="69">
        <v>10000</v>
      </c>
      <c r="BE16" s="69">
        <v>159</v>
      </c>
      <c r="BF16" s="69">
        <v>114</v>
      </c>
      <c r="BG16" s="13">
        <v>187000</v>
      </c>
      <c r="BH16" s="69"/>
      <c r="BI16" s="69">
        <v>190000</v>
      </c>
      <c r="BJ16" s="69">
        <v>77600</v>
      </c>
      <c r="BK16" s="69"/>
      <c r="BL16" s="69">
        <v>74700</v>
      </c>
      <c r="BM16" s="69">
        <v>1.67</v>
      </c>
      <c r="BN16" s="69">
        <v>1.73</v>
      </c>
      <c r="BO16" s="69">
        <v>89800</v>
      </c>
      <c r="BP16" s="69">
        <v>90300</v>
      </c>
      <c r="BQ16" s="69">
        <v>0.05</v>
      </c>
      <c r="BR16" s="69">
        <v>0.05</v>
      </c>
      <c r="BS16" s="69">
        <v>18</v>
      </c>
      <c r="BT16" s="69"/>
      <c r="BU16" s="69">
        <v>18.2</v>
      </c>
      <c r="BV16" s="69">
        <v>10</v>
      </c>
      <c r="BW16" s="69">
        <v>4</v>
      </c>
      <c r="BX16" s="69">
        <v>1.56</v>
      </c>
      <c r="BY16" s="69">
        <v>0.12</v>
      </c>
      <c r="BZ16" s="69">
        <v>29.3</v>
      </c>
      <c r="CA16" s="69">
        <v>29.7</v>
      </c>
      <c r="CB16" s="69">
        <v>0.05</v>
      </c>
      <c r="CC16" s="69">
        <v>0.05</v>
      </c>
      <c r="CD16" s="69">
        <v>573000</v>
      </c>
      <c r="CE16" s="69">
        <v>584000</v>
      </c>
      <c r="CF16" s="69">
        <v>0.45</v>
      </c>
      <c r="CG16" s="69">
        <v>0.45</v>
      </c>
      <c r="CH16" s="69">
        <v>0.06</v>
      </c>
      <c r="CI16" s="69">
        <v>0.08</v>
      </c>
      <c r="CJ16" s="69">
        <v>10200</v>
      </c>
      <c r="CK16" s="69">
        <v>11000</v>
      </c>
      <c r="CL16" s="69">
        <v>0.06</v>
      </c>
      <c r="CM16" s="69">
        <v>0.03</v>
      </c>
      <c r="CN16" s="69">
        <v>572</v>
      </c>
      <c r="CO16" s="69">
        <v>572</v>
      </c>
      <c r="CP16" s="69">
        <v>0.05</v>
      </c>
      <c r="CQ16" s="69">
        <v>0.05</v>
      </c>
      <c r="CR16" s="69">
        <v>0.05</v>
      </c>
      <c r="CS16" s="69">
        <v>0.05</v>
      </c>
      <c r="CT16" s="69">
        <v>0.05</v>
      </c>
      <c r="CU16" s="69">
        <v>0.05</v>
      </c>
      <c r="CV16" s="69">
        <v>0.2</v>
      </c>
      <c r="CW16" s="69">
        <v>3.5000000000000003E-2</v>
      </c>
      <c r="CX16" s="69">
        <v>4.2699999999999996</v>
      </c>
      <c r="CY16" s="69">
        <v>4.25</v>
      </c>
      <c r="CZ16" s="69">
        <v>2.21</v>
      </c>
      <c r="DA16" s="69">
        <v>2.19</v>
      </c>
      <c r="DB16" s="69">
        <v>0.1</v>
      </c>
      <c r="DC16" s="69">
        <v>0.03</v>
      </c>
      <c r="DD16" s="69">
        <v>0.06</v>
      </c>
      <c r="DE16" s="69">
        <v>0.05</v>
      </c>
      <c r="DF16" s="13">
        <v>15000</v>
      </c>
      <c r="DG16" s="69"/>
      <c r="DH16" s="69">
        <v>15200</v>
      </c>
      <c r="DI16" s="69">
        <v>1</v>
      </c>
      <c r="DJ16" s="69">
        <v>1</v>
      </c>
      <c r="DK16" s="69">
        <v>36.6</v>
      </c>
      <c r="DL16" s="69">
        <v>1.25</v>
      </c>
      <c r="DM16" s="69">
        <v>0.5</v>
      </c>
      <c r="DN16" s="69">
        <v>1652</v>
      </c>
      <c r="DO16" s="69">
        <v>0</v>
      </c>
      <c r="DP16" s="69">
        <v>1.2</v>
      </c>
      <c r="DQ16" s="69">
        <v>1.3</v>
      </c>
      <c r="DR16" s="69">
        <v>2.04</v>
      </c>
      <c r="DS16" s="69">
        <v>1.1000000000000001</v>
      </c>
      <c r="DT16" s="69">
        <v>3.4</v>
      </c>
      <c r="DU16" s="69">
        <v>1.4</v>
      </c>
      <c r="DV16" s="69">
        <v>10.5</v>
      </c>
      <c r="DW16" s="69">
        <v>3.03</v>
      </c>
      <c r="DX16" s="69">
        <v>0.6</v>
      </c>
      <c r="DY16" s="69">
        <v>0.2</v>
      </c>
      <c r="DZ16" s="69">
        <v>2.2000000000000002</v>
      </c>
      <c r="EA16" s="69">
        <v>0.5</v>
      </c>
      <c r="EB16" s="69">
        <v>0.4</v>
      </c>
      <c r="EC16" s="69">
        <v>0.05</v>
      </c>
      <c r="ED16" s="69">
        <v>0.05</v>
      </c>
      <c r="EE16" s="69">
        <v>0.05</v>
      </c>
      <c r="EF16" s="69">
        <v>0.39</v>
      </c>
      <c r="EG16" s="69">
        <v>0.1</v>
      </c>
      <c r="EH16" s="69">
        <v>0.05</v>
      </c>
      <c r="EI16" s="69">
        <v>0.05</v>
      </c>
      <c r="EJ16" s="69">
        <v>0.2</v>
      </c>
      <c r="EK16" s="69">
        <v>0.05</v>
      </c>
      <c r="EL16" s="69">
        <v>0.05</v>
      </c>
      <c r="EM16" s="69">
        <v>0.05</v>
      </c>
      <c r="EN16" s="69">
        <v>0.1</v>
      </c>
      <c r="EO16" s="69">
        <v>0.05</v>
      </c>
      <c r="EP16" s="69">
        <v>0.05</v>
      </c>
      <c r="EQ16" s="69">
        <v>0.05</v>
      </c>
      <c r="ER16" s="69">
        <v>0.05</v>
      </c>
      <c r="ES16" s="69">
        <v>0.05</v>
      </c>
      <c r="ET16" s="69">
        <v>0.05</v>
      </c>
      <c r="EU16" s="69">
        <v>0.05</v>
      </c>
      <c r="EV16" s="69">
        <v>21.330000000000005</v>
      </c>
      <c r="EW16" s="69"/>
      <c r="EX16" s="69">
        <v>17.54</v>
      </c>
      <c r="EY16" s="69"/>
      <c r="EZ16" s="69">
        <v>2.5899999999999994</v>
      </c>
      <c r="FA16" s="71"/>
      <c r="FB16" s="2">
        <v>8.08</v>
      </c>
      <c r="FC16" s="2">
        <v>37.880918893577118</v>
      </c>
      <c r="FD16" s="2">
        <v>5.3299999999999992</v>
      </c>
      <c r="FE16" s="2">
        <v>30.387685290763965</v>
      </c>
      <c r="FF16" s="2">
        <v>1.4500000000000004</v>
      </c>
      <c r="FG16" s="2">
        <v>55.984555984556017</v>
      </c>
    </row>
    <row r="17" spans="1:190" hidden="1" x14ac:dyDescent="0.25">
      <c r="A17" s="73" t="s">
        <v>370</v>
      </c>
      <c r="B17" s="2" t="s">
        <v>369</v>
      </c>
      <c r="C17" s="9">
        <v>45198</v>
      </c>
      <c r="D17" s="69">
        <v>6.56</v>
      </c>
      <c r="E17" s="69" t="s">
        <v>15</v>
      </c>
      <c r="F17" s="69">
        <v>5.21</v>
      </c>
      <c r="G17" s="69">
        <v>2850</v>
      </c>
      <c r="H17" s="69" t="s">
        <v>15</v>
      </c>
      <c r="I17" s="69" t="s">
        <v>15</v>
      </c>
      <c r="J17" s="69">
        <v>5</v>
      </c>
      <c r="K17" s="69">
        <v>5.0000000000000001E-3</v>
      </c>
      <c r="L17" s="69">
        <v>5.0000000000000001E-3</v>
      </c>
      <c r="M17" s="69">
        <v>2.5000000000000001E-2</v>
      </c>
      <c r="N17" s="69">
        <v>2.5000000000000001E-2</v>
      </c>
      <c r="O17" s="69">
        <v>9</v>
      </c>
      <c r="P17" s="69"/>
      <c r="Q17" s="69">
        <v>0.5</v>
      </c>
      <c r="R17" s="69">
        <v>41.6</v>
      </c>
      <c r="S17" s="69"/>
      <c r="T17" s="69">
        <v>16</v>
      </c>
      <c r="U17" s="69">
        <v>128</v>
      </c>
      <c r="V17" s="69">
        <v>109</v>
      </c>
      <c r="W17" s="69">
        <v>11.5</v>
      </c>
      <c r="X17" s="69">
        <v>12.7</v>
      </c>
      <c r="Y17" s="69">
        <v>4.1000000000000002E-2</v>
      </c>
      <c r="Z17" s="69">
        <v>1.9E-2</v>
      </c>
      <c r="AA17" s="69">
        <v>5.0000000000000001E-3</v>
      </c>
      <c r="AB17" s="69">
        <v>5.0000000000000001E-3</v>
      </c>
      <c r="AC17" s="69">
        <v>163000</v>
      </c>
      <c r="AD17" s="69">
        <v>157000</v>
      </c>
      <c r="AE17" s="69">
        <v>0.46600000000000003</v>
      </c>
      <c r="AF17" s="69">
        <v>0.48499999999999999</v>
      </c>
      <c r="AG17" s="69">
        <v>6.91</v>
      </c>
      <c r="AH17" s="69"/>
      <c r="AI17" s="69">
        <v>6.34</v>
      </c>
      <c r="AJ17" s="69">
        <v>0.04</v>
      </c>
      <c r="AK17" s="69">
        <v>0.74</v>
      </c>
      <c r="AL17" s="69">
        <v>9.8000000000000007</v>
      </c>
      <c r="AM17" s="69">
        <v>10.4</v>
      </c>
      <c r="AN17" s="13">
        <v>1.5</v>
      </c>
      <c r="AO17" s="69"/>
      <c r="AP17" s="69">
        <v>1.2</v>
      </c>
      <c r="AQ17" s="69">
        <v>66700</v>
      </c>
      <c r="AR17" s="69">
        <v>58700</v>
      </c>
      <c r="AS17" s="69">
        <v>0.05</v>
      </c>
      <c r="AT17" s="69">
        <v>0.2</v>
      </c>
      <c r="AU17" s="69">
        <v>1.9</v>
      </c>
      <c r="AV17" s="69">
        <v>1</v>
      </c>
      <c r="AW17" s="69">
        <v>0.1</v>
      </c>
      <c r="AX17" s="69">
        <v>0.05</v>
      </c>
      <c r="AY17" s="69">
        <v>5.0000000000000001E-3</v>
      </c>
      <c r="AZ17" s="69">
        <v>5.0000000000000001E-3</v>
      </c>
      <c r="BA17" s="69">
        <v>0.05</v>
      </c>
      <c r="BB17" s="69">
        <v>0.05</v>
      </c>
      <c r="BC17" s="69">
        <v>7840</v>
      </c>
      <c r="BD17" s="69">
        <v>7240</v>
      </c>
      <c r="BE17" s="69">
        <v>144</v>
      </c>
      <c r="BF17" s="69">
        <v>132</v>
      </c>
      <c r="BG17" s="13">
        <v>151000</v>
      </c>
      <c r="BH17" s="69"/>
      <c r="BI17" s="69">
        <v>137000</v>
      </c>
      <c r="BJ17" s="69">
        <v>59900</v>
      </c>
      <c r="BK17" s="69"/>
      <c r="BL17" s="69">
        <v>61300</v>
      </c>
      <c r="BM17" s="69">
        <v>0.84</v>
      </c>
      <c r="BN17" s="69">
        <v>0.59</v>
      </c>
      <c r="BO17" s="69">
        <v>74200</v>
      </c>
      <c r="BP17" s="69">
        <v>67300</v>
      </c>
      <c r="BQ17" s="69">
        <v>0.05</v>
      </c>
      <c r="BR17" s="69">
        <v>0.05</v>
      </c>
      <c r="BS17" s="69">
        <v>15.2</v>
      </c>
      <c r="BT17" s="69"/>
      <c r="BU17" s="69">
        <v>14.8</v>
      </c>
      <c r="BV17" s="69">
        <v>1.5</v>
      </c>
      <c r="BW17" s="69">
        <v>1.5</v>
      </c>
      <c r="BX17" s="69">
        <v>0.2</v>
      </c>
      <c r="BY17" s="69">
        <v>4.4999999999999998E-2</v>
      </c>
      <c r="BZ17" s="69">
        <v>41.4</v>
      </c>
      <c r="CA17" s="69">
        <v>29.8</v>
      </c>
      <c r="CB17" s="69">
        <v>0.05</v>
      </c>
      <c r="CC17" s="69">
        <v>0.05</v>
      </c>
      <c r="CD17" s="69">
        <v>479000</v>
      </c>
      <c r="CE17" s="69">
        <v>401000</v>
      </c>
      <c r="CF17" s="69">
        <v>0.45</v>
      </c>
      <c r="CG17" s="69">
        <v>0.45</v>
      </c>
      <c r="CH17" s="69">
        <v>0.26</v>
      </c>
      <c r="CI17" s="69">
        <v>0.13</v>
      </c>
      <c r="CJ17" s="69">
        <v>5540</v>
      </c>
      <c r="CK17" s="69">
        <v>5100</v>
      </c>
      <c r="CL17" s="69">
        <v>0.11</v>
      </c>
      <c r="CM17" s="69">
        <v>0.03</v>
      </c>
      <c r="CN17" s="69">
        <v>525</v>
      </c>
      <c r="CO17" s="69">
        <v>518</v>
      </c>
      <c r="CP17" s="69">
        <v>0.05</v>
      </c>
      <c r="CQ17" s="69">
        <v>0.05</v>
      </c>
      <c r="CR17" s="69">
        <v>0.05</v>
      </c>
      <c r="CS17" s="69">
        <v>0.05</v>
      </c>
      <c r="CT17" s="69">
        <v>0.2</v>
      </c>
      <c r="CU17" s="69">
        <v>0.1</v>
      </c>
      <c r="CV17" s="69">
        <v>0.3</v>
      </c>
      <c r="CW17" s="69">
        <v>3.5000000000000003E-2</v>
      </c>
      <c r="CX17" s="69">
        <v>4.18</v>
      </c>
      <c r="CY17" s="69">
        <v>4.8600000000000003</v>
      </c>
      <c r="CZ17" s="69">
        <v>1.1100000000000001</v>
      </c>
      <c r="DA17" s="69">
        <v>0.79600000000000004</v>
      </c>
      <c r="DB17" s="69">
        <v>0.02</v>
      </c>
      <c r="DC17" s="69">
        <v>5.0000000000000001E-3</v>
      </c>
      <c r="DD17" s="69">
        <v>2.0299999999999998</v>
      </c>
      <c r="DE17" s="69">
        <v>0.06</v>
      </c>
      <c r="DF17" s="13">
        <v>10500</v>
      </c>
      <c r="DG17" s="69"/>
      <c r="DH17" s="69">
        <v>11200</v>
      </c>
      <c r="DI17" s="69">
        <v>1</v>
      </c>
      <c r="DJ17" s="69">
        <v>1</v>
      </c>
      <c r="DK17" s="69">
        <v>41.4</v>
      </c>
      <c r="DL17" s="69">
        <v>1.25</v>
      </c>
      <c r="DM17" s="69">
        <v>0.5</v>
      </c>
      <c r="DN17" s="69">
        <v>1710</v>
      </c>
      <c r="DO17" s="69">
        <v>0</v>
      </c>
      <c r="DP17" s="69">
        <v>0.2</v>
      </c>
      <c r="DQ17" s="69">
        <v>0.2</v>
      </c>
      <c r="DR17" s="69">
        <v>0.13</v>
      </c>
      <c r="DS17" s="69">
        <v>0.02</v>
      </c>
      <c r="DT17" s="69">
        <v>0.2</v>
      </c>
      <c r="DU17" s="69">
        <v>1.4</v>
      </c>
      <c r="DV17" s="69">
        <v>0.41</v>
      </c>
      <c r="DW17" s="69">
        <v>1.26</v>
      </c>
      <c r="DX17" s="69">
        <v>0.05</v>
      </c>
      <c r="DY17" s="69">
        <v>0.05</v>
      </c>
      <c r="DZ17" s="69">
        <v>0.1</v>
      </c>
      <c r="EA17" s="69">
        <v>0.2</v>
      </c>
      <c r="EB17" s="69">
        <v>0.05</v>
      </c>
      <c r="EC17" s="69">
        <v>0.05</v>
      </c>
      <c r="ED17" s="69">
        <v>0.05</v>
      </c>
      <c r="EE17" s="69">
        <v>0.05</v>
      </c>
      <c r="EF17" s="69">
        <v>0.02</v>
      </c>
      <c r="EG17" s="69">
        <v>0.02</v>
      </c>
      <c r="EH17" s="69">
        <v>0.05</v>
      </c>
      <c r="EI17" s="69">
        <v>0.05</v>
      </c>
      <c r="EJ17" s="69">
        <v>0.05</v>
      </c>
      <c r="EK17" s="69">
        <v>0.05</v>
      </c>
      <c r="EL17" s="69">
        <v>0.05</v>
      </c>
      <c r="EM17" s="69">
        <v>0.05</v>
      </c>
      <c r="EN17" s="69">
        <v>0.05</v>
      </c>
      <c r="EO17" s="69">
        <v>0.05</v>
      </c>
      <c r="EP17" s="69">
        <v>0.05</v>
      </c>
      <c r="EQ17" s="69">
        <v>0.05</v>
      </c>
      <c r="ER17" s="69">
        <v>0.05</v>
      </c>
      <c r="ES17" s="69">
        <v>0.05</v>
      </c>
      <c r="ET17" s="69">
        <v>0.05</v>
      </c>
      <c r="EU17" s="69">
        <v>0.05</v>
      </c>
      <c r="EV17" s="69">
        <v>1.5600000000000005</v>
      </c>
      <c r="EW17" s="69"/>
      <c r="EX17" s="69">
        <v>0.88000000000000012</v>
      </c>
      <c r="EY17" s="69"/>
      <c r="EZ17" s="69">
        <v>0.47999999999999993</v>
      </c>
      <c r="FA17" s="71"/>
      <c r="FB17" s="2">
        <v>3.5999999999999983</v>
      </c>
      <c r="FC17" s="2">
        <v>230.76923076923057</v>
      </c>
      <c r="FD17" s="2">
        <v>3.03</v>
      </c>
      <c r="FE17" s="2">
        <v>344.31818181818176</v>
      </c>
      <c r="FF17" s="2">
        <v>0.37</v>
      </c>
      <c r="FG17" s="2">
        <v>77.083333333333343</v>
      </c>
    </row>
    <row r="18" spans="1:190" hidden="1" x14ac:dyDescent="0.25">
      <c r="A18" s="73" t="s">
        <v>370</v>
      </c>
      <c r="B18" s="2" t="s">
        <v>369</v>
      </c>
      <c r="C18" s="9">
        <v>45419</v>
      </c>
      <c r="D18" s="69">
        <v>6.33</v>
      </c>
      <c r="E18" s="69">
        <v>8.8000000000000007</v>
      </c>
      <c r="F18" s="69">
        <v>2.48</v>
      </c>
      <c r="G18" s="69">
        <v>2500</v>
      </c>
      <c r="H18" s="69" t="s">
        <v>15</v>
      </c>
      <c r="I18" s="69" t="s">
        <v>15</v>
      </c>
      <c r="J18" s="69">
        <v>42.7</v>
      </c>
      <c r="K18" s="69">
        <v>5.0000000000000001E-3</v>
      </c>
      <c r="L18" s="69">
        <v>5.0000000000000001E-3</v>
      </c>
      <c r="M18" s="69">
        <v>2.5000000000000001E-2</v>
      </c>
      <c r="N18" s="69">
        <v>2.5000000000000001E-2</v>
      </c>
      <c r="O18" s="69">
        <v>438</v>
      </c>
      <c r="P18" s="69"/>
      <c r="Q18" s="69">
        <v>160</v>
      </c>
      <c r="R18" s="69">
        <v>295</v>
      </c>
      <c r="S18" s="69"/>
      <c r="T18" s="69">
        <v>260</v>
      </c>
      <c r="U18" s="69">
        <v>119</v>
      </c>
      <c r="V18" s="69">
        <v>121</v>
      </c>
      <c r="W18" s="69">
        <v>12.7</v>
      </c>
      <c r="X18" s="69">
        <v>13.4</v>
      </c>
      <c r="Y18" s="69">
        <v>0.40799999999999997</v>
      </c>
      <c r="Z18" s="69">
        <v>0.33800000000000002</v>
      </c>
      <c r="AA18" s="69">
        <v>5.0000000000000001E-3</v>
      </c>
      <c r="AB18" s="69">
        <v>0.02</v>
      </c>
      <c r="AC18" s="69">
        <v>213000</v>
      </c>
      <c r="AD18" s="69">
        <v>197000</v>
      </c>
      <c r="AE18" s="69">
        <v>0.88900000000000001</v>
      </c>
      <c r="AF18" s="69">
        <v>0.81799999999999995</v>
      </c>
      <c r="AG18" s="69">
        <v>8.51</v>
      </c>
      <c r="AH18" s="69"/>
      <c r="AI18" s="69">
        <v>8.7200000000000006</v>
      </c>
      <c r="AJ18" s="69">
        <v>0.15</v>
      </c>
      <c r="AK18" s="69">
        <v>0.08</v>
      </c>
      <c r="AL18" s="69">
        <v>9.3000000000000007</v>
      </c>
      <c r="AM18" s="69">
        <v>8</v>
      </c>
      <c r="AN18" s="13">
        <v>2.8</v>
      </c>
      <c r="AO18" s="69"/>
      <c r="AP18" s="69">
        <v>16</v>
      </c>
      <c r="AQ18" s="69">
        <v>131000</v>
      </c>
      <c r="AR18" s="69">
        <v>118000</v>
      </c>
      <c r="AS18" s="69">
        <v>0.9</v>
      </c>
      <c r="AT18" s="69">
        <v>0.8</v>
      </c>
      <c r="AU18" s="69">
        <v>2.9</v>
      </c>
      <c r="AV18" s="69">
        <v>3</v>
      </c>
      <c r="AW18" s="69">
        <v>0.05</v>
      </c>
      <c r="AX18" s="69">
        <v>0.05</v>
      </c>
      <c r="AY18" s="69">
        <v>5.0000000000000001E-3</v>
      </c>
      <c r="AZ18" s="69">
        <v>5.0000000000000001E-3</v>
      </c>
      <c r="BA18" s="69">
        <v>0.05</v>
      </c>
      <c r="BB18" s="69">
        <v>0.05</v>
      </c>
      <c r="BC18" s="69">
        <v>9130</v>
      </c>
      <c r="BD18" s="69">
        <v>8760</v>
      </c>
      <c r="BE18" s="69">
        <v>130</v>
      </c>
      <c r="BF18" s="69">
        <v>141</v>
      </c>
      <c r="BG18" s="13">
        <v>183000</v>
      </c>
      <c r="BH18" s="69"/>
      <c r="BI18" s="69">
        <v>178000</v>
      </c>
      <c r="BJ18" s="69">
        <v>58100</v>
      </c>
      <c r="BK18" s="69"/>
      <c r="BL18" s="69">
        <v>61700</v>
      </c>
      <c r="BM18" s="69">
        <v>1.38</v>
      </c>
      <c r="BN18" s="69">
        <v>1.89</v>
      </c>
      <c r="BO18" s="69">
        <v>81300</v>
      </c>
      <c r="BP18" s="69">
        <v>84300</v>
      </c>
      <c r="BQ18" s="69">
        <v>0.05</v>
      </c>
      <c r="BR18" s="69">
        <v>0.05</v>
      </c>
      <c r="BS18" s="69">
        <v>18.5</v>
      </c>
      <c r="BT18" s="69"/>
      <c r="BU18" s="69">
        <v>19</v>
      </c>
      <c r="BV18" s="69">
        <v>5</v>
      </c>
      <c r="BW18" s="69">
        <v>1.5</v>
      </c>
      <c r="BX18" s="69">
        <v>0.47</v>
      </c>
      <c r="BY18" s="69">
        <v>4.4999999999999998E-2</v>
      </c>
      <c r="BZ18" s="69">
        <v>26.8</v>
      </c>
      <c r="CA18" s="69">
        <v>23.1</v>
      </c>
      <c r="CB18" s="69">
        <v>0.05</v>
      </c>
      <c r="CC18" s="69">
        <v>0.05</v>
      </c>
      <c r="CD18" s="69">
        <v>451000</v>
      </c>
      <c r="CE18" s="69">
        <v>568000</v>
      </c>
      <c r="CF18" s="69">
        <v>0.45</v>
      </c>
      <c r="CG18" s="69">
        <v>0.45</v>
      </c>
      <c r="CH18" s="69">
        <v>0.02</v>
      </c>
      <c r="CI18" s="69">
        <v>0.1</v>
      </c>
      <c r="CJ18" s="69">
        <v>8520</v>
      </c>
      <c r="CK18" s="69">
        <v>8940</v>
      </c>
      <c r="CL18" s="69">
        <v>0.03</v>
      </c>
      <c r="CM18" s="69">
        <v>0.03</v>
      </c>
      <c r="CN18" s="69">
        <v>578</v>
      </c>
      <c r="CO18" s="69">
        <v>556</v>
      </c>
      <c r="CP18" s="69">
        <v>0.05</v>
      </c>
      <c r="CQ18" s="69">
        <v>0.05</v>
      </c>
      <c r="CR18" s="69">
        <v>0.05</v>
      </c>
      <c r="CS18" s="69">
        <v>0.05</v>
      </c>
      <c r="CT18" s="69">
        <v>0.05</v>
      </c>
      <c r="CU18" s="69">
        <v>0.05</v>
      </c>
      <c r="CV18" s="69">
        <v>0.25</v>
      </c>
      <c r="CW18" s="69">
        <v>0.08</v>
      </c>
      <c r="CX18" s="69">
        <v>4.37</v>
      </c>
      <c r="CY18" s="69">
        <v>4.21</v>
      </c>
      <c r="CZ18" s="69">
        <v>1.92</v>
      </c>
      <c r="DA18" s="69">
        <v>2.4900000000000002</v>
      </c>
      <c r="DB18" s="69">
        <v>0.09</v>
      </c>
      <c r="DC18" s="69">
        <v>0.04</v>
      </c>
      <c r="DD18" s="69">
        <v>0.05</v>
      </c>
      <c r="DE18" s="69">
        <v>0.06</v>
      </c>
      <c r="DF18" s="13">
        <v>15500</v>
      </c>
      <c r="DG18" s="69"/>
      <c r="DH18" s="69">
        <v>14000</v>
      </c>
      <c r="DI18" s="69">
        <v>1</v>
      </c>
      <c r="DJ18" s="69">
        <v>1</v>
      </c>
      <c r="DK18" s="69">
        <v>43.6</v>
      </c>
      <c r="DL18" s="69">
        <v>1.25</v>
      </c>
      <c r="DM18" s="69">
        <v>1.25</v>
      </c>
      <c r="DN18" s="69">
        <v>1592</v>
      </c>
      <c r="DO18" s="69">
        <v>0</v>
      </c>
      <c r="DP18" s="69">
        <v>0.4</v>
      </c>
      <c r="DQ18" s="69">
        <v>0.4</v>
      </c>
      <c r="DR18" s="69">
        <v>2.82</v>
      </c>
      <c r="DS18" s="69">
        <v>1.79</v>
      </c>
      <c r="DT18" s="69">
        <v>5.2</v>
      </c>
      <c r="DU18" s="69">
        <v>2.6</v>
      </c>
      <c r="DV18" s="69">
        <v>10.199999999999999</v>
      </c>
      <c r="DW18" s="69">
        <v>3.4</v>
      </c>
      <c r="DX18" s="69">
        <v>0.9</v>
      </c>
      <c r="DY18" s="69">
        <v>0.3</v>
      </c>
      <c r="DZ18" s="69">
        <v>3.2</v>
      </c>
      <c r="EA18" s="69">
        <v>0.8</v>
      </c>
      <c r="EB18" s="69">
        <v>0.5</v>
      </c>
      <c r="EC18" s="69">
        <v>0.2</v>
      </c>
      <c r="ED18" s="69">
        <v>0.1</v>
      </c>
      <c r="EE18" s="69">
        <v>0.05</v>
      </c>
      <c r="EF18" s="69">
        <v>0.61</v>
      </c>
      <c r="EG18" s="69">
        <v>0.24</v>
      </c>
      <c r="EH18" s="69">
        <v>0.05</v>
      </c>
      <c r="EI18" s="69">
        <v>0.05</v>
      </c>
      <c r="EJ18" s="69">
        <v>0.3</v>
      </c>
      <c r="EK18" s="69">
        <v>0.2</v>
      </c>
      <c r="EL18" s="69">
        <v>0.05</v>
      </c>
      <c r="EM18" s="69">
        <v>0.05</v>
      </c>
      <c r="EN18" s="69">
        <v>0.2</v>
      </c>
      <c r="EO18" s="69">
        <v>0.1</v>
      </c>
      <c r="EP18" s="69">
        <v>0.05</v>
      </c>
      <c r="EQ18" s="69">
        <v>0.05</v>
      </c>
      <c r="ER18" s="69">
        <v>0.05</v>
      </c>
      <c r="ES18" s="69">
        <v>0.1</v>
      </c>
      <c r="ET18" s="69">
        <v>0.05</v>
      </c>
      <c r="EU18" s="69">
        <v>0.05</v>
      </c>
      <c r="EV18" s="69">
        <v>24.68</v>
      </c>
      <c r="EW18" s="69"/>
      <c r="EX18" s="69">
        <v>20.709999999999997</v>
      </c>
      <c r="EY18" s="69"/>
      <c r="EZ18" s="69">
        <v>3.569999999999999</v>
      </c>
      <c r="FA18" s="71"/>
      <c r="FB18" s="2">
        <v>10.380000000000003</v>
      </c>
      <c r="FC18" s="2">
        <v>42.058346839546203</v>
      </c>
      <c r="FD18" s="2">
        <v>7.59</v>
      </c>
      <c r="FE18" s="2">
        <v>36.648961854176733</v>
      </c>
      <c r="FF18" s="2">
        <v>2.3899999999999997</v>
      </c>
      <c r="FG18" s="2">
        <v>66.946778711484598</v>
      </c>
    </row>
    <row r="19" spans="1:190" hidden="1" x14ac:dyDescent="0.25">
      <c r="A19" s="73" t="s">
        <v>370</v>
      </c>
      <c r="B19" s="2" t="s">
        <v>369</v>
      </c>
      <c r="C19" s="9">
        <v>45442</v>
      </c>
      <c r="D19" s="69">
        <v>6.52</v>
      </c>
      <c r="E19" s="69">
        <v>11.7</v>
      </c>
      <c r="F19" s="69">
        <v>2.42</v>
      </c>
      <c r="G19" s="69">
        <v>2720</v>
      </c>
      <c r="H19" s="69" t="s">
        <v>15</v>
      </c>
      <c r="I19" s="69" t="s">
        <v>15</v>
      </c>
      <c r="J19" s="69">
        <v>55.1</v>
      </c>
      <c r="K19" s="69">
        <v>5.0000000000000001E-3</v>
      </c>
      <c r="L19" s="69">
        <v>5.0000000000000001E-3</v>
      </c>
      <c r="M19" s="69">
        <v>0.41</v>
      </c>
      <c r="N19" s="69">
        <v>0.06</v>
      </c>
      <c r="O19" s="69">
        <v>347</v>
      </c>
      <c r="P19" s="69"/>
      <c r="Q19" s="69">
        <v>60</v>
      </c>
      <c r="R19" s="69">
        <v>289</v>
      </c>
      <c r="S19" s="69"/>
      <c r="T19" s="69">
        <v>238</v>
      </c>
      <c r="U19" s="69">
        <v>125</v>
      </c>
      <c r="V19" s="69">
        <v>115</v>
      </c>
      <c r="W19" s="69">
        <v>11.9</v>
      </c>
      <c r="X19" s="69">
        <v>12.1</v>
      </c>
      <c r="Y19" s="69">
        <v>0.29199999999999998</v>
      </c>
      <c r="Z19" s="69">
        <v>0.22800000000000001</v>
      </c>
      <c r="AA19" s="69">
        <v>5.0000000000000001E-3</v>
      </c>
      <c r="AB19" s="69">
        <v>5.0000000000000001E-3</v>
      </c>
      <c r="AC19" s="69">
        <v>217000</v>
      </c>
      <c r="AD19" s="69">
        <v>203000</v>
      </c>
      <c r="AE19" s="69">
        <v>0.70399999999999996</v>
      </c>
      <c r="AF19" s="69">
        <v>0.77500000000000002</v>
      </c>
      <c r="AG19" s="69">
        <v>9.17</v>
      </c>
      <c r="AH19" s="69"/>
      <c r="AI19" s="69">
        <v>8.9700000000000006</v>
      </c>
      <c r="AJ19" s="69">
        <v>0.04</v>
      </c>
      <c r="AK19" s="69">
        <v>0.04</v>
      </c>
      <c r="AL19" s="69">
        <v>9.1999999999999993</v>
      </c>
      <c r="AM19" s="69">
        <v>8.3000000000000007</v>
      </c>
      <c r="AN19" s="13">
        <v>3.8</v>
      </c>
      <c r="AO19" s="69"/>
      <c r="AP19" s="69">
        <v>13</v>
      </c>
      <c r="AQ19" s="69">
        <v>145000</v>
      </c>
      <c r="AR19" s="69">
        <v>129000</v>
      </c>
      <c r="AS19" s="69">
        <v>0.8</v>
      </c>
      <c r="AT19" s="69">
        <v>0.8</v>
      </c>
      <c r="AU19" s="69">
        <v>3.4</v>
      </c>
      <c r="AV19" s="69">
        <v>3</v>
      </c>
      <c r="AW19" s="69">
        <v>0.05</v>
      </c>
      <c r="AX19" s="69">
        <v>0.05</v>
      </c>
      <c r="AY19" s="69">
        <v>5.0000000000000001E-3</v>
      </c>
      <c r="AZ19" s="69">
        <v>5.0000000000000001E-3</v>
      </c>
      <c r="BA19" s="69">
        <v>0.05</v>
      </c>
      <c r="BB19" s="69">
        <v>0.05</v>
      </c>
      <c r="BC19" s="69">
        <v>15000</v>
      </c>
      <c r="BD19" s="69">
        <v>13100</v>
      </c>
      <c r="BE19" s="69">
        <v>146</v>
      </c>
      <c r="BF19" s="69">
        <v>135</v>
      </c>
      <c r="BG19" s="13">
        <v>184000</v>
      </c>
      <c r="BH19" s="69"/>
      <c r="BI19" s="69">
        <v>180000</v>
      </c>
      <c r="BJ19" s="69">
        <v>59100</v>
      </c>
      <c r="BK19" s="69"/>
      <c r="BL19" s="69">
        <v>63100</v>
      </c>
      <c r="BM19" s="69">
        <v>1.4</v>
      </c>
      <c r="BN19" s="69">
        <v>1.42</v>
      </c>
      <c r="BO19" s="69">
        <v>86500</v>
      </c>
      <c r="BP19" s="69">
        <v>82800</v>
      </c>
      <c r="BQ19" s="69">
        <v>0.05</v>
      </c>
      <c r="BR19" s="69">
        <v>0.05</v>
      </c>
      <c r="BS19" s="69">
        <v>24.6</v>
      </c>
      <c r="BT19" s="69"/>
      <c r="BU19" s="69">
        <v>20</v>
      </c>
      <c r="BV19" s="69">
        <v>12</v>
      </c>
      <c r="BW19" s="69">
        <v>1.5</v>
      </c>
      <c r="BX19" s="69">
        <v>0.55000000000000004</v>
      </c>
      <c r="BY19" s="69">
        <v>4.4999999999999998E-2</v>
      </c>
      <c r="BZ19" s="69">
        <v>25.6</v>
      </c>
      <c r="CA19" s="69">
        <v>25</v>
      </c>
      <c r="CB19" s="69">
        <v>0.05</v>
      </c>
      <c r="CC19" s="69">
        <v>0.05</v>
      </c>
      <c r="CD19" s="69">
        <v>507000</v>
      </c>
      <c r="CE19" s="69">
        <v>576000</v>
      </c>
      <c r="CF19" s="69">
        <v>0.45</v>
      </c>
      <c r="CG19" s="69">
        <v>0.45</v>
      </c>
      <c r="CH19" s="69">
        <v>0.02</v>
      </c>
      <c r="CI19" s="69">
        <v>0.02</v>
      </c>
      <c r="CJ19" s="69">
        <v>9610</v>
      </c>
      <c r="CK19" s="69">
        <v>8250</v>
      </c>
      <c r="CL19" s="69">
        <v>0.03</v>
      </c>
      <c r="CM19" s="69">
        <v>0.03</v>
      </c>
      <c r="CN19" s="69">
        <v>567</v>
      </c>
      <c r="CO19" s="69">
        <v>579</v>
      </c>
      <c r="CP19" s="69">
        <v>0.05</v>
      </c>
      <c r="CQ19" s="69">
        <v>0.05</v>
      </c>
      <c r="CR19" s="69">
        <v>0.05</v>
      </c>
      <c r="CS19" s="69">
        <v>0.05</v>
      </c>
      <c r="CT19" s="69">
        <v>0.05</v>
      </c>
      <c r="CU19" s="69">
        <v>0.05</v>
      </c>
      <c r="CV19" s="69">
        <v>0.24</v>
      </c>
      <c r="CW19" s="69">
        <v>0.09</v>
      </c>
      <c r="CX19" s="69">
        <v>3.88</v>
      </c>
      <c r="CY19" s="69">
        <v>4.24</v>
      </c>
      <c r="CZ19" s="69">
        <v>2.13</v>
      </c>
      <c r="DA19" s="69">
        <v>2.0299999999999998</v>
      </c>
      <c r="DB19" s="69">
        <v>0.09</v>
      </c>
      <c r="DC19" s="69">
        <v>0.04</v>
      </c>
      <c r="DD19" s="69">
        <v>0.76</v>
      </c>
      <c r="DE19" s="69">
        <v>0.21</v>
      </c>
      <c r="DF19" s="13">
        <v>15300</v>
      </c>
      <c r="DG19" s="69"/>
      <c r="DH19" s="69">
        <v>14400</v>
      </c>
      <c r="DI19" s="69">
        <v>1</v>
      </c>
      <c r="DJ19" s="69">
        <v>1</v>
      </c>
      <c r="DK19" s="69">
        <v>47.6</v>
      </c>
      <c r="DL19" s="69">
        <v>1.25</v>
      </c>
      <c r="DM19" s="69">
        <v>1.25</v>
      </c>
      <c r="DN19" s="69">
        <v>1593</v>
      </c>
      <c r="DO19" s="69">
        <v>0</v>
      </c>
      <c r="DP19" s="69">
        <v>0.3</v>
      </c>
      <c r="DQ19" s="69">
        <v>0.4</v>
      </c>
      <c r="DR19" s="69">
        <v>2.39</v>
      </c>
      <c r="DS19" s="69">
        <v>0.78</v>
      </c>
      <c r="DT19" s="69">
        <v>4.4000000000000004</v>
      </c>
      <c r="DU19" s="69">
        <v>0.9</v>
      </c>
      <c r="DV19" s="69">
        <v>9.26</v>
      </c>
      <c r="DW19" s="69">
        <v>1.18</v>
      </c>
      <c r="DX19" s="69">
        <v>0.8</v>
      </c>
      <c r="DY19" s="69">
        <v>0.05</v>
      </c>
      <c r="DZ19" s="69">
        <v>2.9</v>
      </c>
      <c r="EA19" s="69">
        <v>0.3</v>
      </c>
      <c r="EB19" s="69">
        <v>0.5</v>
      </c>
      <c r="EC19" s="69">
        <v>0.05</v>
      </c>
      <c r="ED19" s="69">
        <v>0.05</v>
      </c>
      <c r="EE19" s="69">
        <v>0.05</v>
      </c>
      <c r="EF19" s="69">
        <v>0.52</v>
      </c>
      <c r="EG19" s="69">
        <v>0.06</v>
      </c>
      <c r="EH19" s="69">
        <v>0.05</v>
      </c>
      <c r="EI19" s="69">
        <v>0.05</v>
      </c>
      <c r="EJ19" s="69">
        <v>0.3</v>
      </c>
      <c r="EK19" s="69">
        <v>0.05</v>
      </c>
      <c r="EL19" s="69">
        <v>0.05</v>
      </c>
      <c r="EM19" s="69">
        <v>0.05</v>
      </c>
      <c r="EN19" s="69">
        <v>0.1</v>
      </c>
      <c r="EO19" s="69">
        <v>0.05</v>
      </c>
      <c r="EP19" s="69">
        <v>0.05</v>
      </c>
      <c r="EQ19" s="69">
        <v>0.05</v>
      </c>
      <c r="ER19" s="69">
        <v>0.05</v>
      </c>
      <c r="ES19" s="69">
        <v>0.05</v>
      </c>
      <c r="ET19" s="69">
        <v>0.05</v>
      </c>
      <c r="EU19" s="69">
        <v>0.05</v>
      </c>
      <c r="EV19" s="69">
        <v>21.770000000000007</v>
      </c>
      <c r="EW19" s="69"/>
      <c r="EX19" s="69">
        <v>18.43</v>
      </c>
      <c r="EY19" s="69"/>
      <c r="EZ19" s="69">
        <v>3.0399999999999991</v>
      </c>
      <c r="FA19" s="71"/>
      <c r="FB19" s="2">
        <v>4.1199999999999983</v>
      </c>
      <c r="FC19" s="2">
        <v>18.925126320624699</v>
      </c>
      <c r="FD19" s="2">
        <v>2.5899999999999994</v>
      </c>
      <c r="FE19" s="2">
        <v>14.053174172544761</v>
      </c>
      <c r="FF19" s="2">
        <v>1.1300000000000003</v>
      </c>
      <c r="FG19" s="2">
        <v>37.171052631578974</v>
      </c>
    </row>
    <row r="20" spans="1:190" hidden="1" x14ac:dyDescent="0.25">
      <c r="A20" s="73" t="s">
        <v>370</v>
      </c>
      <c r="B20" s="2" t="s">
        <v>369</v>
      </c>
      <c r="C20" s="9">
        <v>45456</v>
      </c>
      <c r="D20" s="69">
        <v>6.45</v>
      </c>
      <c r="E20" s="69">
        <v>12.6</v>
      </c>
      <c r="F20" s="69">
        <v>4.75</v>
      </c>
      <c r="G20" s="69">
        <v>2680</v>
      </c>
      <c r="H20" s="69" t="s">
        <v>15</v>
      </c>
      <c r="I20" s="69" t="s">
        <v>15</v>
      </c>
      <c r="J20" s="69">
        <v>30.4</v>
      </c>
      <c r="K20" s="69">
        <v>5.0000000000000001E-3</v>
      </c>
      <c r="L20" s="69">
        <v>5.0000000000000001E-3</v>
      </c>
      <c r="M20" s="69">
        <v>2.5000000000000001E-2</v>
      </c>
      <c r="N20" s="69">
        <v>0.06</v>
      </c>
      <c r="O20" s="69">
        <v>25</v>
      </c>
      <c r="P20" s="69"/>
      <c r="Q20" s="69">
        <v>162</v>
      </c>
      <c r="R20" s="69">
        <v>44.6</v>
      </c>
      <c r="S20" s="69"/>
      <c r="T20" s="69">
        <v>20</v>
      </c>
      <c r="U20" s="69">
        <v>123</v>
      </c>
      <c r="V20" s="69">
        <v>120</v>
      </c>
      <c r="W20" s="69">
        <v>11</v>
      </c>
      <c r="X20" s="69">
        <v>10.6</v>
      </c>
      <c r="Y20" s="69">
        <v>6.0999999999999999E-2</v>
      </c>
      <c r="Z20" s="69">
        <v>5.3999999999999999E-2</v>
      </c>
      <c r="AA20" s="69">
        <v>5.0000000000000001E-3</v>
      </c>
      <c r="AB20" s="69">
        <v>5.0000000000000001E-3</v>
      </c>
      <c r="AC20" s="69">
        <v>219000</v>
      </c>
      <c r="AD20" s="69">
        <v>201000</v>
      </c>
      <c r="AE20" s="69">
        <v>0.53300000000000003</v>
      </c>
      <c r="AF20" s="69">
        <v>1.08</v>
      </c>
      <c r="AG20" s="69">
        <v>9.14</v>
      </c>
      <c r="AH20" s="69"/>
      <c r="AI20" s="69">
        <v>9.3000000000000007</v>
      </c>
      <c r="AJ20" s="69">
        <v>0.04</v>
      </c>
      <c r="AK20" s="69">
        <v>0.09</v>
      </c>
      <c r="AL20" s="69">
        <v>9.5</v>
      </c>
      <c r="AM20" s="69">
        <v>8.6999999999999993</v>
      </c>
      <c r="AN20" s="13">
        <v>5.2</v>
      </c>
      <c r="AO20" s="69"/>
      <c r="AP20" s="69">
        <v>42</v>
      </c>
      <c r="AQ20" s="69">
        <v>79000</v>
      </c>
      <c r="AR20" s="69">
        <v>65200</v>
      </c>
      <c r="AS20" s="69">
        <v>0.8</v>
      </c>
      <c r="AT20" s="69">
        <v>0.8</v>
      </c>
      <c r="AU20" s="69">
        <v>1.7</v>
      </c>
      <c r="AV20" s="69">
        <v>2</v>
      </c>
      <c r="AW20" s="69">
        <v>0.05</v>
      </c>
      <c r="AX20" s="69">
        <v>0.05</v>
      </c>
      <c r="AY20" s="69">
        <v>5.0000000000000001E-3</v>
      </c>
      <c r="AZ20" s="69">
        <v>5.0000000000000001E-3</v>
      </c>
      <c r="BA20" s="69">
        <v>0.05</v>
      </c>
      <c r="BB20" s="69">
        <v>0.05</v>
      </c>
      <c r="BC20" s="69">
        <v>10600</v>
      </c>
      <c r="BD20" s="69">
        <v>9160</v>
      </c>
      <c r="BE20" s="69">
        <v>147</v>
      </c>
      <c r="BF20" s="69">
        <v>145</v>
      </c>
      <c r="BG20" s="13">
        <v>192000</v>
      </c>
      <c r="BH20" s="69"/>
      <c r="BI20" s="69">
        <v>189000</v>
      </c>
      <c r="BJ20" s="69">
        <v>63900</v>
      </c>
      <c r="BK20" s="69"/>
      <c r="BL20" s="69">
        <v>65800</v>
      </c>
      <c r="BM20" s="69">
        <v>0.56000000000000005</v>
      </c>
      <c r="BN20" s="69">
        <v>0.52</v>
      </c>
      <c r="BO20" s="69">
        <v>88300</v>
      </c>
      <c r="BP20" s="69">
        <v>85000</v>
      </c>
      <c r="BQ20" s="69">
        <v>0.05</v>
      </c>
      <c r="BR20" s="69">
        <v>0.05</v>
      </c>
      <c r="BS20" s="69">
        <v>19.100000000000001</v>
      </c>
      <c r="BT20" s="69"/>
      <c r="BU20" s="69">
        <v>20</v>
      </c>
      <c r="BV20" s="69">
        <v>5</v>
      </c>
      <c r="BW20" s="69">
        <v>1.5</v>
      </c>
      <c r="BX20" s="69">
        <v>0.1</v>
      </c>
      <c r="BY20" s="69">
        <v>4.4999999999999998E-2</v>
      </c>
      <c r="BZ20" s="69">
        <v>27.9</v>
      </c>
      <c r="CA20" s="69">
        <v>25.3</v>
      </c>
      <c r="CB20" s="69">
        <v>0.05</v>
      </c>
      <c r="CC20" s="69">
        <v>0.05</v>
      </c>
      <c r="CD20" s="69">
        <v>510000</v>
      </c>
      <c r="CE20" s="69">
        <v>595000</v>
      </c>
      <c r="CF20" s="69">
        <v>0.45</v>
      </c>
      <c r="CG20" s="69">
        <v>0.45</v>
      </c>
      <c r="CH20" s="69">
        <v>0.02</v>
      </c>
      <c r="CI20" s="69">
        <v>0.02</v>
      </c>
      <c r="CJ20" s="69">
        <v>6820</v>
      </c>
      <c r="CK20" s="69">
        <v>6110</v>
      </c>
      <c r="CL20" s="69">
        <v>0.03</v>
      </c>
      <c r="CM20" s="69">
        <v>0.03</v>
      </c>
      <c r="CN20" s="69">
        <v>589</v>
      </c>
      <c r="CO20" s="69">
        <v>594</v>
      </c>
      <c r="CP20" s="69">
        <v>0.05</v>
      </c>
      <c r="CQ20" s="69">
        <v>0.05</v>
      </c>
      <c r="CR20" s="69">
        <v>0.05</v>
      </c>
      <c r="CS20" s="69">
        <v>0.05</v>
      </c>
      <c r="CT20" s="69">
        <v>0.05</v>
      </c>
      <c r="CU20" s="69">
        <v>0.05</v>
      </c>
      <c r="CV20" s="69">
        <v>0.32</v>
      </c>
      <c r="CW20" s="69">
        <v>0.09</v>
      </c>
      <c r="CX20" s="69">
        <v>3.82</v>
      </c>
      <c r="CY20" s="69">
        <v>4.1100000000000003</v>
      </c>
      <c r="CZ20" s="69">
        <v>0.99099999999999999</v>
      </c>
      <c r="DA20" s="69">
        <v>0.82499999999999996</v>
      </c>
      <c r="DB20" s="69">
        <v>0.04</v>
      </c>
      <c r="DC20" s="69">
        <v>0.09</v>
      </c>
      <c r="DD20" s="69">
        <v>2.6</v>
      </c>
      <c r="DE20" s="69">
        <v>0.16</v>
      </c>
      <c r="DF20" s="13">
        <v>13400</v>
      </c>
      <c r="DG20" s="69"/>
      <c r="DH20" s="69">
        <v>11800</v>
      </c>
      <c r="DI20" s="69">
        <v>1</v>
      </c>
      <c r="DJ20" s="69">
        <v>1</v>
      </c>
      <c r="DK20" s="69">
        <v>38</v>
      </c>
      <c r="DL20" s="69">
        <v>1.25</v>
      </c>
      <c r="DM20" s="69">
        <v>1.25</v>
      </c>
      <c r="DN20" s="69">
        <v>1603</v>
      </c>
      <c r="DO20" s="69">
        <v>0</v>
      </c>
      <c r="DP20" s="69">
        <v>0.3</v>
      </c>
      <c r="DQ20" s="69">
        <v>0.3</v>
      </c>
      <c r="DR20" s="69">
        <v>0.25</v>
      </c>
      <c r="DS20" s="69">
        <v>0.44</v>
      </c>
      <c r="DT20" s="69">
        <v>0.3</v>
      </c>
      <c r="DU20" s="69">
        <v>0.3</v>
      </c>
      <c r="DV20" s="69">
        <v>0.53</v>
      </c>
      <c r="DW20" s="69">
        <v>0.61</v>
      </c>
      <c r="DX20" s="69">
        <v>0.05</v>
      </c>
      <c r="DY20" s="69">
        <v>0.05</v>
      </c>
      <c r="DZ20" s="69">
        <v>0.2</v>
      </c>
      <c r="EA20" s="69">
        <v>0.2</v>
      </c>
      <c r="EB20" s="69">
        <v>0.05</v>
      </c>
      <c r="EC20" s="69">
        <v>0.05</v>
      </c>
      <c r="ED20" s="69">
        <v>0.05</v>
      </c>
      <c r="EE20" s="69">
        <v>0.05</v>
      </c>
      <c r="EF20" s="69">
        <v>0.04</v>
      </c>
      <c r="EG20" s="69">
        <v>0.05</v>
      </c>
      <c r="EH20" s="69">
        <v>0.05</v>
      </c>
      <c r="EI20" s="69">
        <v>0.05</v>
      </c>
      <c r="EJ20" s="69">
        <v>0.05</v>
      </c>
      <c r="EK20" s="69">
        <v>0.05</v>
      </c>
      <c r="EL20" s="69">
        <v>0.05</v>
      </c>
      <c r="EM20" s="69">
        <v>0.05</v>
      </c>
      <c r="EN20" s="69">
        <v>0.05</v>
      </c>
      <c r="EO20" s="69">
        <v>0.05</v>
      </c>
      <c r="EP20" s="69">
        <v>0.05</v>
      </c>
      <c r="EQ20" s="69">
        <v>0.05</v>
      </c>
      <c r="ER20" s="69">
        <v>0.05</v>
      </c>
      <c r="ES20" s="69">
        <v>0.05</v>
      </c>
      <c r="ET20" s="69">
        <v>0.05</v>
      </c>
      <c r="EU20" s="69">
        <v>0.05</v>
      </c>
      <c r="EV20" s="69">
        <v>2.12</v>
      </c>
      <c r="EW20" s="69"/>
      <c r="EX20" s="69">
        <v>1.2200000000000002</v>
      </c>
      <c r="EY20" s="69"/>
      <c r="EZ20" s="69">
        <v>0.6</v>
      </c>
      <c r="FA20" s="71"/>
      <c r="FB20" s="2">
        <v>2.3999999999999986</v>
      </c>
      <c r="FC20" s="2">
        <v>113.20754716981125</v>
      </c>
      <c r="FD20" s="2">
        <v>1.31</v>
      </c>
      <c r="FE20" s="2">
        <v>107.37704918032787</v>
      </c>
      <c r="FF20" s="2">
        <v>0.79000000000000026</v>
      </c>
      <c r="FG20" s="2">
        <v>131.66666666666671</v>
      </c>
    </row>
    <row r="21" spans="1:190" hidden="1" x14ac:dyDescent="0.25">
      <c r="A21" s="73" t="s">
        <v>370</v>
      </c>
      <c r="B21" s="2" t="s">
        <v>369</v>
      </c>
      <c r="C21" s="9">
        <v>45471</v>
      </c>
      <c r="D21" s="69">
        <v>6.41</v>
      </c>
      <c r="E21" s="69">
        <v>10.3</v>
      </c>
      <c r="F21" s="69">
        <v>5.58</v>
      </c>
      <c r="G21" s="69">
        <v>1679</v>
      </c>
      <c r="H21" s="69" t="s">
        <v>15</v>
      </c>
      <c r="I21" s="69" t="s">
        <v>15</v>
      </c>
      <c r="J21" s="69" t="s">
        <v>15</v>
      </c>
      <c r="K21" s="69">
        <v>5.0000000000000001E-3</v>
      </c>
      <c r="L21" s="69">
        <v>5.0000000000000001E-3</v>
      </c>
      <c r="M21" s="69">
        <v>2.5000000000000001E-2</v>
      </c>
      <c r="N21" s="69">
        <v>0.06</v>
      </c>
      <c r="O21" s="69">
        <v>0.5</v>
      </c>
      <c r="P21" s="69"/>
      <c r="Q21" s="69">
        <v>5</v>
      </c>
      <c r="R21" s="69">
        <v>1.9</v>
      </c>
      <c r="S21" s="69"/>
      <c r="T21" s="69">
        <v>1.1000000000000001</v>
      </c>
      <c r="U21" s="69">
        <v>142</v>
      </c>
      <c r="V21" s="69">
        <v>123</v>
      </c>
      <c r="W21" s="69">
        <v>9.93</v>
      </c>
      <c r="X21" s="69">
        <v>9.31</v>
      </c>
      <c r="Y21" s="69">
        <v>2.4E-2</v>
      </c>
      <c r="Z21" s="69">
        <v>1.7999999999999999E-2</v>
      </c>
      <c r="AA21" s="69">
        <v>5.0000000000000001E-3</v>
      </c>
      <c r="AB21" s="69">
        <v>5.0000000000000001E-3</v>
      </c>
      <c r="AC21" s="69">
        <v>203000</v>
      </c>
      <c r="AD21" s="69">
        <v>185000</v>
      </c>
      <c r="AE21" s="69">
        <v>0.54</v>
      </c>
      <c r="AF21" s="69">
        <v>0.47</v>
      </c>
      <c r="AG21" s="69">
        <v>9.0399999999999991</v>
      </c>
      <c r="AH21" s="69"/>
      <c r="AI21" s="69">
        <v>7.97</v>
      </c>
      <c r="AJ21" s="69">
        <v>0.04</v>
      </c>
      <c r="AK21" s="69">
        <v>0.04</v>
      </c>
      <c r="AL21" s="69">
        <v>9.6</v>
      </c>
      <c r="AM21" s="69">
        <v>8.3000000000000007</v>
      </c>
      <c r="AN21" s="13">
        <v>1.8</v>
      </c>
      <c r="AO21" s="69"/>
      <c r="AP21" s="69">
        <v>7.4</v>
      </c>
      <c r="AQ21" s="69">
        <v>68200</v>
      </c>
      <c r="AR21" s="69">
        <v>61500</v>
      </c>
      <c r="AS21" s="69">
        <v>0.8</v>
      </c>
      <c r="AT21" s="69">
        <v>0.8</v>
      </c>
      <c r="AU21" s="69">
        <v>1.3</v>
      </c>
      <c r="AV21" s="69">
        <v>1</v>
      </c>
      <c r="AW21" s="69">
        <v>0.05</v>
      </c>
      <c r="AX21" s="69">
        <v>0.05</v>
      </c>
      <c r="AY21" s="69">
        <v>5.0000000000000001E-3</v>
      </c>
      <c r="AZ21" s="69">
        <v>5.0000000000000001E-3</v>
      </c>
      <c r="BA21" s="69">
        <v>5.0000000000000001E-3</v>
      </c>
      <c r="BB21" s="69">
        <v>5.0000000000000001E-3</v>
      </c>
      <c r="BC21" s="69">
        <v>9830</v>
      </c>
      <c r="BD21" s="69">
        <v>8370</v>
      </c>
      <c r="BE21" s="69">
        <v>181</v>
      </c>
      <c r="BF21" s="69">
        <v>154</v>
      </c>
      <c r="BG21" s="13">
        <v>181000</v>
      </c>
      <c r="BH21" s="69"/>
      <c r="BI21" s="69">
        <v>171000</v>
      </c>
      <c r="BJ21" s="69">
        <v>59300</v>
      </c>
      <c r="BK21" s="69"/>
      <c r="BL21" s="69">
        <v>58356</v>
      </c>
      <c r="BM21" s="69">
        <v>0.5</v>
      </c>
      <c r="BN21" s="69">
        <v>0.5</v>
      </c>
      <c r="BO21" s="69">
        <v>91000</v>
      </c>
      <c r="BP21" s="69">
        <v>80600</v>
      </c>
      <c r="BQ21" s="69">
        <v>5.0000000000000001E-3</v>
      </c>
      <c r="BR21" s="69">
        <v>0.03</v>
      </c>
      <c r="BS21" s="69">
        <v>17.3</v>
      </c>
      <c r="BT21" s="69"/>
      <c r="BU21" s="69">
        <v>15.2</v>
      </c>
      <c r="BV21" s="69">
        <v>1.5</v>
      </c>
      <c r="BW21" s="69">
        <v>1.5</v>
      </c>
      <c r="BX21" s="69">
        <v>4.4999999999999998E-2</v>
      </c>
      <c r="BY21" s="69">
        <v>4.4999999999999998E-2</v>
      </c>
      <c r="BZ21" s="69">
        <v>27.6</v>
      </c>
      <c r="CA21" s="69">
        <v>24.7</v>
      </c>
      <c r="CB21" s="69">
        <v>0.05</v>
      </c>
      <c r="CC21" s="69">
        <v>0.05</v>
      </c>
      <c r="CD21" s="69">
        <v>595000</v>
      </c>
      <c r="CE21" s="69">
        <v>464000</v>
      </c>
      <c r="CF21" s="69">
        <v>0.45</v>
      </c>
      <c r="CG21" s="69">
        <v>0.45</v>
      </c>
      <c r="CH21" s="69">
        <v>0.02</v>
      </c>
      <c r="CI21" s="69">
        <v>0.02</v>
      </c>
      <c r="CJ21" s="69">
        <v>7090</v>
      </c>
      <c r="CK21" s="69">
        <v>6230</v>
      </c>
      <c r="CL21" s="69">
        <v>0.03</v>
      </c>
      <c r="CM21" s="69">
        <v>0.03</v>
      </c>
      <c r="CN21" s="69">
        <v>534</v>
      </c>
      <c r="CO21" s="69">
        <v>493</v>
      </c>
      <c r="CP21" s="69">
        <v>0.05</v>
      </c>
      <c r="CQ21" s="69">
        <v>0.05</v>
      </c>
      <c r="CR21" s="69">
        <v>0.05</v>
      </c>
      <c r="CS21" s="69">
        <v>0.05</v>
      </c>
      <c r="CT21" s="69">
        <v>0.05</v>
      </c>
      <c r="CU21" s="69">
        <v>0.05</v>
      </c>
      <c r="CV21" s="69">
        <v>0.08</v>
      </c>
      <c r="CW21" s="69">
        <v>0.05</v>
      </c>
      <c r="CX21" s="69">
        <v>3.07</v>
      </c>
      <c r="CY21" s="69">
        <v>2.85</v>
      </c>
      <c r="CZ21" s="69">
        <v>0.95499999999999996</v>
      </c>
      <c r="DA21" s="69">
        <v>0.74199999999999999</v>
      </c>
      <c r="DB21" s="69">
        <v>0.02</v>
      </c>
      <c r="DC21" s="69">
        <v>0.01</v>
      </c>
      <c r="DD21" s="69">
        <v>0.01</v>
      </c>
      <c r="DE21" s="69">
        <v>0.01</v>
      </c>
      <c r="DF21" s="13">
        <v>10100</v>
      </c>
      <c r="DG21" s="69"/>
      <c r="DH21" s="69">
        <v>9940</v>
      </c>
      <c r="DI21" s="69">
        <v>1</v>
      </c>
      <c r="DJ21" s="69">
        <v>1</v>
      </c>
      <c r="DK21" s="69">
        <v>41.9</v>
      </c>
      <c r="DL21" s="69">
        <v>1.25</v>
      </c>
      <c r="DM21" s="69">
        <v>1.25</v>
      </c>
      <c r="DN21" s="69">
        <v>1342</v>
      </c>
      <c r="DO21" s="69">
        <v>0</v>
      </c>
      <c r="DP21" s="69">
        <v>0.3</v>
      </c>
      <c r="DQ21" s="69">
        <v>0.2</v>
      </c>
      <c r="DR21" s="69">
        <v>0.01</v>
      </c>
      <c r="DS21" s="69">
        <v>0.16</v>
      </c>
      <c r="DT21" s="69">
        <v>0.02</v>
      </c>
      <c r="DU21" s="69">
        <v>0.37</v>
      </c>
      <c r="DV21" s="69">
        <v>0.04</v>
      </c>
      <c r="DW21" s="69">
        <v>0.54</v>
      </c>
      <c r="DX21" s="69">
        <v>5.0000000000000001E-3</v>
      </c>
      <c r="DY21" s="69">
        <v>0.03</v>
      </c>
      <c r="DZ21" s="69">
        <v>0.01</v>
      </c>
      <c r="EA21" s="69">
        <v>0.11</v>
      </c>
      <c r="EB21" s="69">
        <v>5.0000000000000001E-3</v>
      </c>
      <c r="EC21" s="69">
        <v>0.02</v>
      </c>
      <c r="ED21" s="69">
        <v>0.05</v>
      </c>
      <c r="EE21" s="69">
        <v>5.0000000000000001E-3</v>
      </c>
      <c r="EF21" s="69">
        <v>5.0000000000000001E-3</v>
      </c>
      <c r="EG21" s="69">
        <v>0.03</v>
      </c>
      <c r="EH21" s="69">
        <v>5.0000000000000001E-3</v>
      </c>
      <c r="EI21" s="69">
        <v>5.0000000000000001E-3</v>
      </c>
      <c r="EJ21" s="69">
        <v>5.0000000000000001E-3</v>
      </c>
      <c r="EK21" s="69">
        <v>5.0000000000000001E-3</v>
      </c>
      <c r="EL21" s="69">
        <v>5.0000000000000001E-3</v>
      </c>
      <c r="EM21" s="69">
        <v>5.0000000000000001E-3</v>
      </c>
      <c r="EN21" s="69">
        <v>5.0000000000000001E-3</v>
      </c>
      <c r="EO21" s="69">
        <v>5.0000000000000001E-3</v>
      </c>
      <c r="EP21" s="69">
        <v>5.0000000000000001E-3</v>
      </c>
      <c r="EQ21" s="69">
        <v>5.0000000000000001E-3</v>
      </c>
      <c r="ER21" s="69">
        <v>5.0000000000000001E-3</v>
      </c>
      <c r="ES21" s="69">
        <v>5.0000000000000001E-3</v>
      </c>
      <c r="ET21" s="69">
        <v>0.05</v>
      </c>
      <c r="EU21" s="69">
        <v>0.05</v>
      </c>
      <c r="EV21" s="69">
        <v>0.52500000000000002</v>
      </c>
      <c r="EW21" s="69"/>
      <c r="EX21" s="69">
        <v>0.13500000000000001</v>
      </c>
      <c r="EY21" s="69"/>
      <c r="EZ21" s="69">
        <v>0.09</v>
      </c>
      <c r="FA21" s="71"/>
      <c r="FB21" s="2">
        <v>1.5449999999999995</v>
      </c>
      <c r="FC21" s="2">
        <v>294.28571428571416</v>
      </c>
      <c r="FD21" s="2">
        <v>1.105</v>
      </c>
      <c r="FE21" s="2">
        <v>818.51851851851848</v>
      </c>
      <c r="FF21" s="2">
        <v>0.24000000000000005</v>
      </c>
      <c r="FG21" s="2">
        <v>266.66666666666674</v>
      </c>
    </row>
    <row r="22" spans="1:190" hidden="1" x14ac:dyDescent="0.25">
      <c r="A22" s="73" t="s">
        <v>370</v>
      </c>
      <c r="B22" s="2" t="s">
        <v>369</v>
      </c>
      <c r="C22" s="9">
        <v>45499</v>
      </c>
      <c r="D22" s="69">
        <v>6.21</v>
      </c>
      <c r="E22" s="69">
        <v>18.600000000000001</v>
      </c>
      <c r="F22" s="69">
        <v>5.36</v>
      </c>
      <c r="G22" s="69">
        <v>2750</v>
      </c>
      <c r="H22" s="69" t="s">
        <v>15</v>
      </c>
      <c r="I22" s="69" t="s">
        <v>15</v>
      </c>
      <c r="J22" s="69">
        <v>8</v>
      </c>
      <c r="K22" s="69">
        <v>5.0000000000000001E-3</v>
      </c>
      <c r="L22" s="69">
        <v>5.0000000000000001E-3</v>
      </c>
      <c r="M22" s="69">
        <v>2.5000000000000001E-2</v>
      </c>
      <c r="N22" s="69">
        <v>0.24</v>
      </c>
      <c r="O22" s="69">
        <v>4</v>
      </c>
      <c r="P22" s="69"/>
      <c r="Q22" s="69">
        <v>6</v>
      </c>
      <c r="R22" s="69">
        <v>5.6</v>
      </c>
      <c r="S22" s="69"/>
      <c r="T22" s="69">
        <v>0.7</v>
      </c>
      <c r="U22" s="69">
        <v>109</v>
      </c>
      <c r="V22" s="69">
        <v>122</v>
      </c>
      <c r="W22" s="69">
        <v>9.49</v>
      </c>
      <c r="X22" s="69">
        <v>9.85</v>
      </c>
      <c r="Y22" s="69">
        <v>1.6E-2</v>
      </c>
      <c r="Z22" s="69">
        <v>2.1000000000000001E-2</v>
      </c>
      <c r="AA22" s="69">
        <v>5.0000000000000001E-3</v>
      </c>
      <c r="AB22" s="69">
        <v>5.0000000000000001E-3</v>
      </c>
      <c r="AC22" s="69">
        <v>186000</v>
      </c>
      <c r="AD22" s="69">
        <v>195000</v>
      </c>
      <c r="AE22" s="69">
        <v>0.30099999999999999</v>
      </c>
      <c r="AF22" s="69">
        <v>0.38</v>
      </c>
      <c r="AG22" s="69">
        <v>7.43</v>
      </c>
      <c r="AH22" s="69"/>
      <c r="AI22" s="69">
        <v>7.8</v>
      </c>
      <c r="AJ22" s="69">
        <v>0.04</v>
      </c>
      <c r="AK22" s="69">
        <v>0.04</v>
      </c>
      <c r="AL22" s="69">
        <v>10.4</v>
      </c>
      <c r="AM22" s="69">
        <v>8.5</v>
      </c>
      <c r="AN22" s="13">
        <v>1.4</v>
      </c>
      <c r="AO22" s="69"/>
      <c r="AP22" s="69">
        <v>7.4</v>
      </c>
      <c r="AQ22" s="69">
        <v>51600</v>
      </c>
      <c r="AR22" s="69">
        <v>46000</v>
      </c>
      <c r="AS22" s="69">
        <v>1</v>
      </c>
      <c r="AT22" s="69">
        <v>1.4</v>
      </c>
      <c r="AU22" s="69">
        <v>1.2</v>
      </c>
      <c r="AV22" s="69">
        <v>1.1000000000000001</v>
      </c>
      <c r="AW22" s="69">
        <v>0.05</v>
      </c>
      <c r="AX22" s="69">
        <v>0.05</v>
      </c>
      <c r="AY22" s="69">
        <v>5.0000000000000001E-3</v>
      </c>
      <c r="AZ22" s="69">
        <v>5.0000000000000001E-3</v>
      </c>
      <c r="BA22" s="69">
        <v>0.05</v>
      </c>
      <c r="BB22" s="69">
        <v>0.05</v>
      </c>
      <c r="BC22" s="69">
        <v>8430</v>
      </c>
      <c r="BD22" s="69">
        <v>8890</v>
      </c>
      <c r="BE22" s="69">
        <v>118</v>
      </c>
      <c r="BF22" s="69">
        <v>134</v>
      </c>
      <c r="BG22" s="13">
        <v>164000</v>
      </c>
      <c r="BH22" s="69"/>
      <c r="BI22" s="69">
        <v>179000</v>
      </c>
      <c r="BJ22" s="69">
        <v>59700</v>
      </c>
      <c r="BK22" s="69"/>
      <c r="BL22" s="69">
        <v>61800</v>
      </c>
      <c r="BM22" s="69">
        <v>0.14000000000000001</v>
      </c>
      <c r="BN22" s="69">
        <v>0.1</v>
      </c>
      <c r="BO22" s="69">
        <v>75300</v>
      </c>
      <c r="BP22" s="69">
        <v>81900</v>
      </c>
      <c r="BQ22" s="69">
        <v>0.05</v>
      </c>
      <c r="BR22" s="69">
        <v>0.05</v>
      </c>
      <c r="BS22" s="69">
        <v>14.9</v>
      </c>
      <c r="BT22" s="69"/>
      <c r="BU22" s="69">
        <v>15</v>
      </c>
      <c r="BV22" s="69">
        <v>12</v>
      </c>
      <c r="BW22" s="69">
        <v>1.5</v>
      </c>
      <c r="BX22" s="69">
        <v>4.4999999999999998E-2</v>
      </c>
      <c r="BY22" s="69">
        <v>4.4999999999999998E-2</v>
      </c>
      <c r="BZ22" s="69">
        <v>29.4</v>
      </c>
      <c r="CA22" s="69">
        <v>26</v>
      </c>
      <c r="CB22" s="69">
        <v>0.05</v>
      </c>
      <c r="CC22" s="69">
        <v>0.05</v>
      </c>
      <c r="CD22" s="69">
        <v>499000</v>
      </c>
      <c r="CE22" s="69">
        <v>543000</v>
      </c>
      <c r="CF22" s="69">
        <v>0.45</v>
      </c>
      <c r="CG22" s="69">
        <v>0.45</v>
      </c>
      <c r="CH22" s="69">
        <v>0.05</v>
      </c>
      <c r="CI22" s="69">
        <v>7.0000000000000007E-2</v>
      </c>
      <c r="CJ22" s="69">
        <v>4280</v>
      </c>
      <c r="CK22" s="69">
        <v>4600</v>
      </c>
      <c r="CL22" s="69">
        <v>0.03</v>
      </c>
      <c r="CM22" s="69">
        <v>0.21</v>
      </c>
      <c r="CN22" s="69">
        <v>452</v>
      </c>
      <c r="CO22" s="69">
        <v>463</v>
      </c>
      <c r="CP22" s="69">
        <v>0.05</v>
      </c>
      <c r="CQ22" s="69">
        <v>0.05</v>
      </c>
      <c r="CR22" s="69">
        <v>0.05</v>
      </c>
      <c r="CS22" s="69">
        <v>0.05</v>
      </c>
      <c r="CT22" s="69">
        <v>0.05</v>
      </c>
      <c r="CU22" s="69">
        <v>0.05</v>
      </c>
      <c r="CV22" s="69">
        <v>2.5000000000000001E-2</v>
      </c>
      <c r="CW22" s="69">
        <v>2.5000000000000001E-2</v>
      </c>
      <c r="CX22" s="69">
        <v>3.34</v>
      </c>
      <c r="CY22" s="69">
        <v>3.46</v>
      </c>
      <c r="CZ22" s="69">
        <v>0.17599999999999999</v>
      </c>
      <c r="DA22" s="69">
        <v>0.08</v>
      </c>
      <c r="DB22" s="69">
        <v>0.01</v>
      </c>
      <c r="DC22" s="69">
        <v>5.0000000000000001E-3</v>
      </c>
      <c r="DD22" s="69">
        <v>0.03</v>
      </c>
      <c r="DE22" s="69">
        <v>0.01</v>
      </c>
      <c r="DF22" s="13">
        <v>9100</v>
      </c>
      <c r="DG22" s="69"/>
      <c r="DH22" s="69">
        <v>9470</v>
      </c>
      <c r="DI22" s="69">
        <v>1</v>
      </c>
      <c r="DJ22" s="69">
        <v>1</v>
      </c>
      <c r="DK22" s="69">
        <v>33</v>
      </c>
      <c r="DL22" s="69" t="s">
        <v>15</v>
      </c>
      <c r="DM22" s="69" t="s">
        <v>15</v>
      </c>
      <c r="DN22" s="69">
        <v>1700</v>
      </c>
      <c r="DO22" s="69">
        <v>0</v>
      </c>
      <c r="DP22" s="69">
        <v>0.3</v>
      </c>
      <c r="DQ22" s="69">
        <v>0.2</v>
      </c>
      <c r="DR22" s="69">
        <v>0.06</v>
      </c>
      <c r="DS22" s="69">
        <v>0.23</v>
      </c>
      <c r="DT22" s="69">
        <v>0.05</v>
      </c>
      <c r="DU22" s="69">
        <v>0.7</v>
      </c>
      <c r="DV22" s="69">
        <v>0.18</v>
      </c>
      <c r="DW22" s="69">
        <v>0.82</v>
      </c>
      <c r="DX22" s="69">
        <v>0.05</v>
      </c>
      <c r="DY22" s="69">
        <v>0.05</v>
      </c>
      <c r="DZ22" s="69">
        <v>0.05</v>
      </c>
      <c r="EA22" s="69">
        <v>0.2</v>
      </c>
      <c r="EB22" s="69">
        <v>0.05</v>
      </c>
      <c r="EC22" s="69">
        <v>0.05</v>
      </c>
      <c r="ED22" s="69">
        <v>0.05</v>
      </c>
      <c r="EE22" s="69">
        <v>0.05</v>
      </c>
      <c r="EF22" s="69">
        <v>0.01</v>
      </c>
      <c r="EG22" s="69">
        <v>0.04</v>
      </c>
      <c r="EH22" s="69">
        <v>0.05</v>
      </c>
      <c r="EI22" s="69">
        <v>0.05</v>
      </c>
      <c r="EJ22" s="69">
        <v>0.05</v>
      </c>
      <c r="EK22" s="69">
        <v>0.05</v>
      </c>
      <c r="EL22" s="69">
        <v>0.05</v>
      </c>
      <c r="EM22" s="69">
        <v>0.05</v>
      </c>
      <c r="EN22" s="69">
        <v>0.05</v>
      </c>
      <c r="EO22" s="69">
        <v>0.05</v>
      </c>
      <c r="EP22" s="69">
        <v>0.05</v>
      </c>
      <c r="EQ22" s="69">
        <v>0.05</v>
      </c>
      <c r="ER22" s="69">
        <v>0.05</v>
      </c>
      <c r="ES22" s="69">
        <v>0.05</v>
      </c>
      <c r="ET22" s="69">
        <v>0.05</v>
      </c>
      <c r="EU22" s="69">
        <v>0.6</v>
      </c>
      <c r="EV22" s="69">
        <v>1.1500000000000004</v>
      </c>
      <c r="EW22" s="69"/>
      <c r="EX22" s="69">
        <v>0.43999999999999995</v>
      </c>
      <c r="EY22" s="69"/>
      <c r="EZ22" s="69">
        <v>0.41</v>
      </c>
      <c r="FA22" s="71"/>
      <c r="FB22" s="2">
        <v>3.2399999999999984</v>
      </c>
      <c r="FC22" s="2">
        <v>281.7391304347824</v>
      </c>
      <c r="FD22" s="2">
        <v>1.9100000000000001</v>
      </c>
      <c r="FE22" s="2">
        <v>434.09090909090918</v>
      </c>
      <c r="FF22" s="2">
        <v>1.1299999999999999</v>
      </c>
      <c r="FG22" s="2">
        <v>275.60975609756093</v>
      </c>
    </row>
    <row r="23" spans="1:190" ht="16.5" thickBot="1" x14ac:dyDescent="0.3">
      <c r="A23" s="73"/>
      <c r="B23" s="2"/>
      <c r="C23" s="113" t="s">
        <v>371</v>
      </c>
      <c r="D23" s="114"/>
      <c r="E23" s="114"/>
      <c r="F23" s="114"/>
      <c r="G23" s="114"/>
      <c r="H23" s="114"/>
      <c r="I23" s="114"/>
      <c r="J23" s="74"/>
      <c r="K23" s="74"/>
      <c r="L23" s="74"/>
      <c r="M23" s="74"/>
      <c r="N23" s="74"/>
      <c r="O23" s="74"/>
      <c r="P23" s="75">
        <f>AVERAGE(P3:P12)</f>
        <v>0.34409213370288005</v>
      </c>
      <c r="Q23" s="75"/>
      <c r="R23" s="75"/>
      <c r="S23" s="75"/>
      <c r="T23" s="75"/>
      <c r="U23" s="75"/>
      <c r="V23" s="75"/>
      <c r="W23" s="75"/>
      <c r="X23" s="75"/>
      <c r="Y23" s="75"/>
      <c r="Z23" s="75"/>
      <c r="AA23" s="75"/>
      <c r="AB23" s="75"/>
      <c r="AC23" s="75"/>
      <c r="AD23" s="75"/>
      <c r="AE23" s="75"/>
      <c r="AF23" s="75"/>
      <c r="AG23" s="75"/>
      <c r="AH23" s="75">
        <f>AVERAGE(AH3:AH12)</f>
        <v>1.4276427309100804E-2</v>
      </c>
      <c r="AI23" s="75"/>
      <c r="AJ23" s="75"/>
      <c r="AK23" s="75"/>
      <c r="AL23" s="75"/>
      <c r="AM23" s="75"/>
      <c r="AN23" s="76"/>
      <c r="AO23" s="75">
        <f>AVERAGE(AO3:AO12)</f>
        <v>0.32411043819360003</v>
      </c>
      <c r="AP23" s="75"/>
      <c r="AQ23" s="75"/>
      <c r="AR23" s="75"/>
      <c r="AS23" s="75"/>
      <c r="AT23" s="75"/>
      <c r="AU23" s="75"/>
      <c r="AV23" s="75"/>
      <c r="AW23" s="75"/>
      <c r="AX23" s="75"/>
      <c r="AY23" s="75"/>
      <c r="AZ23" s="75"/>
      <c r="BA23" s="75"/>
      <c r="BB23" s="75"/>
      <c r="BC23" s="75"/>
      <c r="BD23" s="75"/>
      <c r="BE23" s="75"/>
      <c r="BF23" s="75"/>
      <c r="BG23" s="76"/>
      <c r="BH23" s="75">
        <f>AVERAGE(BH3:BH12)</f>
        <v>190.93729173119999</v>
      </c>
      <c r="BI23" s="75"/>
      <c r="BJ23" s="75"/>
      <c r="BK23" s="75">
        <f>AVERAGE(BK3:BK12)</f>
        <v>23.486137237440001</v>
      </c>
      <c r="BL23" s="75"/>
      <c r="BM23" s="75"/>
      <c r="BN23" s="75"/>
      <c r="BO23" s="75"/>
      <c r="BP23" s="75"/>
      <c r="BQ23" s="75"/>
      <c r="BR23" s="75"/>
      <c r="BS23" s="75"/>
      <c r="BT23" s="75">
        <f>AVERAGE(BT3:BT12)</f>
        <v>5.1064278458256007E-2</v>
      </c>
      <c r="BU23" s="75"/>
      <c r="BV23" s="75"/>
      <c r="BW23" s="75"/>
      <c r="BX23" s="75"/>
      <c r="BY23" s="75"/>
      <c r="BZ23" s="75"/>
      <c r="CA23" s="75"/>
      <c r="CB23" s="75"/>
      <c r="CC23" s="75"/>
      <c r="CD23" s="75"/>
      <c r="CE23" s="75"/>
      <c r="CF23" s="75"/>
      <c r="CG23" s="75"/>
      <c r="CH23" s="75"/>
      <c r="CI23" s="75"/>
      <c r="CJ23" s="75"/>
      <c r="CK23" s="75"/>
      <c r="CL23" s="75"/>
      <c r="CM23" s="75"/>
      <c r="CN23" s="75"/>
      <c r="CO23" s="75"/>
      <c r="CP23" s="75"/>
      <c r="CQ23" s="75"/>
      <c r="CR23" s="75"/>
      <c r="CS23" s="75"/>
      <c r="CT23" s="75"/>
      <c r="CU23" s="75"/>
      <c r="CV23" s="75"/>
      <c r="CW23" s="75"/>
      <c r="CX23" s="75"/>
      <c r="CY23" s="75"/>
      <c r="CZ23" s="75"/>
      <c r="DA23" s="75"/>
      <c r="DB23" s="75"/>
      <c r="DC23" s="75"/>
      <c r="DD23" s="75"/>
      <c r="DE23" s="75"/>
      <c r="DF23" s="76"/>
      <c r="DG23" s="75">
        <f>AVERAGE(DG3:DG12)</f>
        <v>50.471810311679995</v>
      </c>
      <c r="DH23" s="75"/>
      <c r="DI23" s="75"/>
      <c r="DJ23" s="75"/>
      <c r="DK23" s="75"/>
      <c r="DL23" s="75"/>
      <c r="DM23" s="75"/>
      <c r="DN23" s="75"/>
      <c r="DO23" s="75"/>
      <c r="DP23" s="75"/>
      <c r="DQ23" s="75"/>
      <c r="DR23" s="75"/>
      <c r="DS23" s="75"/>
      <c r="DT23" s="75"/>
      <c r="DU23" s="75"/>
      <c r="DV23" s="75"/>
      <c r="DW23" s="75"/>
      <c r="DX23" s="75"/>
      <c r="DY23" s="75"/>
      <c r="DZ23" s="75"/>
      <c r="EA23" s="75"/>
      <c r="EB23" s="75"/>
      <c r="EC23" s="75"/>
      <c r="ED23" s="75"/>
      <c r="EE23" s="75"/>
      <c r="EF23" s="75"/>
      <c r="EG23" s="75"/>
      <c r="EH23" s="75"/>
      <c r="EI23" s="75"/>
      <c r="EJ23" s="75"/>
      <c r="EK23" s="75"/>
      <c r="EL23" s="75"/>
      <c r="EM23" s="75"/>
      <c r="EN23" s="75"/>
      <c r="EO23" s="75"/>
      <c r="EP23" s="75"/>
      <c r="EQ23" s="75"/>
      <c r="ER23" s="75"/>
      <c r="ES23" s="75"/>
      <c r="ET23" s="75"/>
      <c r="EU23" s="75"/>
      <c r="EV23" s="75"/>
      <c r="EW23" s="75">
        <f>AVERAGE(EW3:EW12)</f>
        <v>8.4596591002896026E-3</v>
      </c>
      <c r="EX23" s="75"/>
      <c r="EY23" s="77">
        <f>AVERAGE(EY3:EY12)</f>
        <v>4.3192939300848001E-3</v>
      </c>
      <c r="EZ23" s="75"/>
      <c r="FA23" s="78">
        <f>AVERAGE(FA3:FA12)</f>
        <v>3.4933871196288005E-3</v>
      </c>
      <c r="FB23" s="2"/>
      <c r="FC23" s="2"/>
      <c r="FD23" s="2"/>
      <c r="FE23" s="2"/>
      <c r="FF23" s="2"/>
      <c r="FG23" s="2"/>
      <c r="FY23" s="101"/>
      <c r="FZ23" s="101"/>
      <c r="GA23" s="101"/>
      <c r="GB23" s="101"/>
      <c r="GC23" s="101"/>
      <c r="GD23" s="101"/>
      <c r="GE23" s="101"/>
      <c r="GF23" s="101"/>
      <c r="GG23" s="101"/>
      <c r="GH23" s="101"/>
    </row>
    <row r="24" spans="1:190" x14ac:dyDescent="0.25">
      <c r="A24" s="108" t="s">
        <v>372</v>
      </c>
      <c r="B24" s="62" t="s">
        <v>369</v>
      </c>
      <c r="C24" s="63">
        <v>44862</v>
      </c>
      <c r="D24" s="64">
        <v>7.05</v>
      </c>
      <c r="E24" s="64">
        <v>11.3</v>
      </c>
      <c r="F24" s="64">
        <v>7.34</v>
      </c>
      <c r="G24" s="64">
        <v>402</v>
      </c>
      <c r="H24" s="64">
        <v>1212</v>
      </c>
      <c r="I24" s="65">
        <v>4587.9169200000006</v>
      </c>
      <c r="J24" s="64">
        <v>127</v>
      </c>
      <c r="K24" s="64">
        <v>5.0000000000000001E-3</v>
      </c>
      <c r="L24" s="64">
        <v>5.0000000000000001E-3</v>
      </c>
      <c r="M24" s="64">
        <v>0.17</v>
      </c>
      <c r="N24" s="64">
        <v>2.5000000000000001E-2</v>
      </c>
      <c r="O24" s="64">
        <v>130</v>
      </c>
      <c r="P24" s="64">
        <f>(H24*3.78541*1440)*(O24*0.000000001)</f>
        <v>0.85885804742400007</v>
      </c>
      <c r="Q24" s="64">
        <v>4</v>
      </c>
      <c r="R24" s="64">
        <v>1.2</v>
      </c>
      <c r="S24" s="64">
        <f t="shared" si="8"/>
        <v>7.9279204377599999E-3</v>
      </c>
      <c r="T24" s="64">
        <v>0.3</v>
      </c>
      <c r="U24" s="64">
        <v>12</v>
      </c>
      <c r="V24" s="64">
        <v>5</v>
      </c>
      <c r="W24" s="64">
        <v>76.7</v>
      </c>
      <c r="X24" s="64">
        <v>93.6</v>
      </c>
      <c r="Y24" s="64">
        <v>2.5000000000000001E-2</v>
      </c>
      <c r="Z24" s="64" t="s">
        <v>15</v>
      </c>
      <c r="AA24" s="64">
        <v>5.0000000000000001E-3</v>
      </c>
      <c r="AB24" s="64">
        <v>5.0000000000000001E-3</v>
      </c>
      <c r="AC24" s="64">
        <v>50400</v>
      </c>
      <c r="AD24" s="64">
        <v>66500</v>
      </c>
      <c r="AE24" s="64">
        <v>7.55</v>
      </c>
      <c r="AF24" s="64">
        <v>7.89</v>
      </c>
      <c r="AG24" s="64">
        <v>0.38800000000000001</v>
      </c>
      <c r="AH24" s="66">
        <f t="shared" si="9"/>
        <v>2.5633609415424007E-3</v>
      </c>
      <c r="AI24" s="64">
        <v>0.36399999999999999</v>
      </c>
      <c r="AJ24" s="64">
        <v>0.33</v>
      </c>
      <c r="AK24" s="64">
        <v>0.04</v>
      </c>
      <c r="AL24" s="64">
        <v>0.2</v>
      </c>
      <c r="AM24" s="64">
        <v>0.125</v>
      </c>
      <c r="AN24" s="65">
        <v>5.3</v>
      </c>
      <c r="AO24" s="64">
        <f t="shared" si="0"/>
        <v>3.5014981933440006E-2</v>
      </c>
      <c r="AP24" s="64">
        <v>0.6</v>
      </c>
      <c r="AQ24" s="64">
        <v>1450</v>
      </c>
      <c r="AR24" s="64">
        <v>156</v>
      </c>
      <c r="AS24" s="64">
        <v>0.05</v>
      </c>
      <c r="AT24" s="64">
        <v>0.05</v>
      </c>
      <c r="AU24" s="64">
        <v>0.05</v>
      </c>
      <c r="AV24" s="64">
        <v>0.05</v>
      </c>
      <c r="AW24" s="64">
        <v>0.05</v>
      </c>
      <c r="AX24" s="64">
        <v>0.05</v>
      </c>
      <c r="AY24" s="64">
        <v>0.05</v>
      </c>
      <c r="AZ24" s="64">
        <v>5.0000000000000001E-3</v>
      </c>
      <c r="BA24" s="64">
        <v>0.05</v>
      </c>
      <c r="BB24" s="64">
        <v>0.05</v>
      </c>
      <c r="BC24" s="64">
        <v>940</v>
      </c>
      <c r="BD24" s="64">
        <v>1074</v>
      </c>
      <c r="BE24" s="64">
        <v>1.8</v>
      </c>
      <c r="BF24" s="64">
        <v>2</v>
      </c>
      <c r="BG24" s="65">
        <v>21100</v>
      </c>
      <c r="BH24" s="64">
        <f t="shared" si="1"/>
        <v>139.39926769728001</v>
      </c>
      <c r="BI24" s="64">
        <v>26900</v>
      </c>
      <c r="BJ24" s="64">
        <v>728</v>
      </c>
      <c r="BK24" s="64">
        <f t="shared" si="2"/>
        <v>4.8096050655744005</v>
      </c>
      <c r="BL24" s="64">
        <v>767</v>
      </c>
      <c r="BM24" s="64">
        <v>0.15</v>
      </c>
      <c r="BN24" s="64">
        <v>0.13</v>
      </c>
      <c r="BO24" s="64">
        <v>1940</v>
      </c>
      <c r="BP24" s="64">
        <v>2270</v>
      </c>
      <c r="BQ24" s="64">
        <v>0.05</v>
      </c>
      <c r="BR24" s="64">
        <v>0.05</v>
      </c>
      <c r="BS24" s="64">
        <v>0.9</v>
      </c>
      <c r="BT24" s="64">
        <f t="shared" si="3"/>
        <v>5.9459403283200008E-3</v>
      </c>
      <c r="BU24" s="64">
        <v>1</v>
      </c>
      <c r="BV24" s="64">
        <v>10</v>
      </c>
      <c r="BW24" s="64">
        <v>1.5</v>
      </c>
      <c r="BX24" s="64">
        <v>3.19</v>
      </c>
      <c r="BY24" s="64">
        <v>4.4999999999999998E-2</v>
      </c>
      <c r="BZ24" s="64">
        <v>0.8</v>
      </c>
      <c r="CA24" s="64">
        <v>0.6</v>
      </c>
      <c r="CB24" s="64">
        <v>0.05</v>
      </c>
      <c r="CC24" s="64">
        <v>0.05</v>
      </c>
      <c r="CD24" s="64">
        <v>35000</v>
      </c>
      <c r="CE24" s="64">
        <v>34700</v>
      </c>
      <c r="CF24" s="64">
        <v>0.45</v>
      </c>
      <c r="CG24" s="64">
        <v>0.45</v>
      </c>
      <c r="CH24" s="64">
        <v>0.17</v>
      </c>
      <c r="CI24" s="64">
        <v>0.16</v>
      </c>
      <c r="CJ24" s="64">
        <v>4240</v>
      </c>
      <c r="CK24" s="64">
        <v>5740</v>
      </c>
      <c r="CL24" s="64">
        <v>0.03</v>
      </c>
      <c r="CM24" s="64">
        <v>0.03</v>
      </c>
      <c r="CN24" s="64">
        <v>106</v>
      </c>
      <c r="CO24" s="64">
        <v>114</v>
      </c>
      <c r="CP24" s="64">
        <v>0.05</v>
      </c>
      <c r="CQ24" s="64">
        <v>0.05</v>
      </c>
      <c r="CR24" s="64">
        <v>0.05</v>
      </c>
      <c r="CS24" s="64">
        <v>0.05</v>
      </c>
      <c r="CT24" s="64">
        <v>0.1</v>
      </c>
      <c r="CU24" s="64">
        <v>0.05</v>
      </c>
      <c r="CV24" s="64">
        <v>0.08</v>
      </c>
      <c r="CW24" s="64">
        <v>2.5000000000000001E-2</v>
      </c>
      <c r="CX24" s="64">
        <v>2.1000000000000001E-2</v>
      </c>
      <c r="CY24" s="64">
        <v>1.7000000000000001E-2</v>
      </c>
      <c r="CZ24" s="64">
        <v>2.37</v>
      </c>
      <c r="DA24" s="64">
        <v>2.04</v>
      </c>
      <c r="DB24" s="64">
        <v>0.06</v>
      </c>
      <c r="DC24" s="64">
        <v>0.02</v>
      </c>
      <c r="DD24" s="64">
        <v>0.01</v>
      </c>
      <c r="DE24" s="64">
        <v>0.03</v>
      </c>
      <c r="DF24" s="65">
        <v>1410</v>
      </c>
      <c r="DG24" s="64">
        <f t="shared" si="4"/>
        <v>9.3153065143680003</v>
      </c>
      <c r="DH24" s="64">
        <v>1630</v>
      </c>
      <c r="DI24" s="64">
        <v>1</v>
      </c>
      <c r="DJ24" s="64">
        <v>1</v>
      </c>
      <c r="DK24" s="64">
        <v>1.39</v>
      </c>
      <c r="DL24" s="64">
        <v>0.1</v>
      </c>
      <c r="DM24" s="64">
        <v>1.74</v>
      </c>
      <c r="DN24" s="64">
        <v>98.1</v>
      </c>
      <c r="DO24" s="64">
        <v>0</v>
      </c>
      <c r="DP24" s="64">
        <v>0.05</v>
      </c>
      <c r="DQ24" s="64">
        <v>5.0000000000000001E-3</v>
      </c>
      <c r="DR24" s="64">
        <v>0.4</v>
      </c>
      <c r="DS24" s="64">
        <v>0.04</v>
      </c>
      <c r="DT24" s="64">
        <v>0.2</v>
      </c>
      <c r="DU24" s="64">
        <v>0.05</v>
      </c>
      <c r="DV24" s="64">
        <v>0.44</v>
      </c>
      <c r="DW24" s="64">
        <v>5.0000000000000001E-3</v>
      </c>
      <c r="DX24" s="64">
        <v>0.05</v>
      </c>
      <c r="DY24" s="64">
        <v>0.05</v>
      </c>
      <c r="DZ24" s="64">
        <v>0.3</v>
      </c>
      <c r="EA24" s="64">
        <v>0.05</v>
      </c>
      <c r="EB24" s="64">
        <v>0.05</v>
      </c>
      <c r="EC24" s="64">
        <v>0.05</v>
      </c>
      <c r="ED24" s="64">
        <v>0.05</v>
      </c>
      <c r="EE24" s="64">
        <v>0.05</v>
      </c>
      <c r="EF24" s="64">
        <v>0.09</v>
      </c>
      <c r="EG24" s="64">
        <v>5.0000000000000001E-3</v>
      </c>
      <c r="EH24" s="64">
        <v>0.05</v>
      </c>
      <c r="EI24" s="64">
        <v>0.05</v>
      </c>
      <c r="EJ24" s="64">
        <v>0.05</v>
      </c>
      <c r="EK24" s="64">
        <v>0.05</v>
      </c>
      <c r="EL24" s="64">
        <v>0.05</v>
      </c>
      <c r="EM24" s="64">
        <v>0.05</v>
      </c>
      <c r="EN24" s="64">
        <v>0.05</v>
      </c>
      <c r="EO24" s="64">
        <v>0.05</v>
      </c>
      <c r="EP24" s="64">
        <v>0.05</v>
      </c>
      <c r="EQ24" s="64">
        <v>0.05</v>
      </c>
      <c r="ER24" s="64">
        <v>0.05</v>
      </c>
      <c r="ES24" s="64">
        <v>0.05</v>
      </c>
      <c r="ET24" s="64">
        <v>0.05</v>
      </c>
      <c r="EU24" s="64">
        <v>0.05</v>
      </c>
      <c r="EV24" s="64">
        <v>1.9800000000000006</v>
      </c>
      <c r="EW24" s="64">
        <f t="shared" si="5"/>
        <v>1.3081068722304004E-2</v>
      </c>
      <c r="EX24" s="64">
        <v>1.1800000000000002</v>
      </c>
      <c r="EY24" s="64">
        <f t="shared" si="5"/>
        <v>7.7957884304640027E-3</v>
      </c>
      <c r="EZ24" s="64">
        <v>0.75000000000000022</v>
      </c>
      <c r="FA24" s="67">
        <f t="shared" ref="FA24:FA87" si="10">($H24*3.78541*1440)*(EZ24*0.000000001)</f>
        <v>4.9549502736000025E-3</v>
      </c>
      <c r="FB24" s="2">
        <v>0.65500000000000014</v>
      </c>
      <c r="FC24" s="2">
        <v>33.080808080808076</v>
      </c>
      <c r="FD24" s="2">
        <v>0.26</v>
      </c>
      <c r="FE24" s="2">
        <v>22.033898305084744</v>
      </c>
      <c r="FF24" s="2">
        <v>0.38999999999999996</v>
      </c>
      <c r="FG24" s="2">
        <v>51.999999999999979</v>
      </c>
      <c r="FY24" s="106"/>
      <c r="FZ24" s="106"/>
      <c r="GA24" s="106"/>
      <c r="GB24" s="106"/>
      <c r="GC24" s="106"/>
      <c r="GD24" s="106"/>
      <c r="GE24" s="106"/>
      <c r="GF24" s="106"/>
      <c r="GG24" s="106"/>
      <c r="GH24" s="106"/>
    </row>
    <row r="25" spans="1:190" x14ac:dyDescent="0.25">
      <c r="A25" s="109"/>
      <c r="B25" s="2" t="s">
        <v>369</v>
      </c>
      <c r="C25" s="9">
        <v>45036</v>
      </c>
      <c r="D25" s="69">
        <v>7.08</v>
      </c>
      <c r="E25" s="69" t="s">
        <v>15</v>
      </c>
      <c r="F25" s="69">
        <v>7.71</v>
      </c>
      <c r="G25" s="69">
        <v>551</v>
      </c>
      <c r="H25" s="69">
        <v>1160</v>
      </c>
      <c r="I25" s="13">
        <v>4391.0756000000001</v>
      </c>
      <c r="J25" s="69">
        <v>140</v>
      </c>
      <c r="K25" s="69">
        <v>5.0000000000000001E-3</v>
      </c>
      <c r="L25" s="69">
        <v>5.0000000000000001E-3</v>
      </c>
      <c r="M25" s="69">
        <v>0.14000000000000001</v>
      </c>
      <c r="N25" s="69">
        <v>2.5000000000000001E-2</v>
      </c>
      <c r="O25" s="69">
        <v>160</v>
      </c>
      <c r="P25" s="69">
        <f t="shared" ref="P25:P90" si="11">(H25*3.78541*1440)*(O25*0.000000001)</f>
        <v>1.01170381824</v>
      </c>
      <c r="Q25" s="69">
        <v>5</v>
      </c>
      <c r="R25" s="69">
        <v>1.3</v>
      </c>
      <c r="S25" s="69">
        <f t="shared" si="8"/>
        <v>8.2200935232000002E-3</v>
      </c>
      <c r="T25" s="69">
        <v>0.5</v>
      </c>
      <c r="U25" s="69">
        <v>6</v>
      </c>
      <c r="V25" s="69">
        <v>10</v>
      </c>
      <c r="W25" s="69">
        <v>74.7</v>
      </c>
      <c r="X25" s="69">
        <v>78.599999999999994</v>
      </c>
      <c r="Y25" s="69">
        <v>3.9E-2</v>
      </c>
      <c r="Z25" s="69">
        <v>7.0000000000000001E-3</v>
      </c>
      <c r="AA25" s="69">
        <v>5.0000000000000001E-3</v>
      </c>
      <c r="AB25" s="69">
        <v>5.0000000000000001E-3</v>
      </c>
      <c r="AC25" s="69">
        <v>70700</v>
      </c>
      <c r="AD25" s="69">
        <v>71100</v>
      </c>
      <c r="AE25" s="69">
        <v>11.1</v>
      </c>
      <c r="AF25" s="69">
        <v>10.9</v>
      </c>
      <c r="AG25" s="69">
        <v>0.625</v>
      </c>
      <c r="AH25" s="70">
        <f t="shared" si="9"/>
        <v>3.95196804E-3</v>
      </c>
      <c r="AI25" s="69">
        <v>0.56499999999999995</v>
      </c>
      <c r="AJ25" s="69">
        <v>0.3</v>
      </c>
      <c r="AK25" s="69">
        <v>0.04</v>
      </c>
      <c r="AL25" s="69">
        <v>0.05</v>
      </c>
      <c r="AM25" s="69">
        <v>0.1</v>
      </c>
      <c r="AN25" s="13">
        <v>6.8</v>
      </c>
      <c r="AO25" s="69">
        <f t="shared" si="0"/>
        <v>4.29974122752E-2</v>
      </c>
      <c r="AP25" s="69">
        <v>1</v>
      </c>
      <c r="AQ25" s="69">
        <v>2340</v>
      </c>
      <c r="AR25" s="69">
        <v>671</v>
      </c>
      <c r="AS25" s="69">
        <v>0.05</v>
      </c>
      <c r="AT25" s="69">
        <v>0.05</v>
      </c>
      <c r="AU25" s="69">
        <v>3.3</v>
      </c>
      <c r="AV25" s="69">
        <v>0.05</v>
      </c>
      <c r="AW25" s="69">
        <v>0.05</v>
      </c>
      <c r="AX25" s="69">
        <v>0.05</v>
      </c>
      <c r="AY25" s="69">
        <v>5.0000000000000001E-3</v>
      </c>
      <c r="AZ25" s="69">
        <v>0.05</v>
      </c>
      <c r="BA25" s="69">
        <v>0.2</v>
      </c>
      <c r="BB25" s="69">
        <v>0.05</v>
      </c>
      <c r="BC25" s="69">
        <v>1220</v>
      </c>
      <c r="BD25" s="69">
        <v>1210</v>
      </c>
      <c r="BE25" s="69">
        <v>2.1</v>
      </c>
      <c r="BF25" s="69">
        <v>2.2000000000000002</v>
      </c>
      <c r="BG25" s="13">
        <v>29000</v>
      </c>
      <c r="BH25" s="69">
        <f t="shared" si="1"/>
        <v>183.37131705600001</v>
      </c>
      <c r="BI25" s="69">
        <v>28400</v>
      </c>
      <c r="BJ25" s="69">
        <v>1460</v>
      </c>
      <c r="BK25" s="69">
        <f t="shared" si="2"/>
        <v>9.2317973414400001</v>
      </c>
      <c r="BL25" s="69">
        <v>1400</v>
      </c>
      <c r="BM25" s="69">
        <v>0.18</v>
      </c>
      <c r="BN25" s="69">
        <v>0.14000000000000001</v>
      </c>
      <c r="BO25" s="69">
        <v>2350</v>
      </c>
      <c r="BP25" s="69">
        <v>2280</v>
      </c>
      <c r="BQ25" s="69">
        <v>0.05</v>
      </c>
      <c r="BR25" s="69">
        <v>0.05</v>
      </c>
      <c r="BS25" s="69">
        <v>1.7</v>
      </c>
      <c r="BT25" s="69">
        <f t="shared" si="3"/>
        <v>1.07493530688E-2</v>
      </c>
      <c r="BU25" s="69">
        <v>1.4</v>
      </c>
      <c r="BV25" s="69">
        <v>12</v>
      </c>
      <c r="BW25" s="69">
        <v>1.5</v>
      </c>
      <c r="BX25" s="69">
        <v>3.33</v>
      </c>
      <c r="BY25" s="69">
        <v>4.4999999999999998E-2</v>
      </c>
      <c r="BZ25" s="69">
        <v>0.8</v>
      </c>
      <c r="CA25" s="69">
        <v>1</v>
      </c>
      <c r="CB25" s="69">
        <v>0.05</v>
      </c>
      <c r="CC25" s="69">
        <v>0.05</v>
      </c>
      <c r="CD25" s="69">
        <v>57900</v>
      </c>
      <c r="CE25" s="69">
        <v>60800</v>
      </c>
      <c r="CF25" s="69">
        <v>0.45</v>
      </c>
      <c r="CG25" s="69">
        <v>0.45</v>
      </c>
      <c r="CH25" s="69">
        <v>0.06</v>
      </c>
      <c r="CI25" s="69">
        <v>0.11</v>
      </c>
      <c r="CJ25" s="69">
        <v>4860</v>
      </c>
      <c r="CK25" s="69">
        <v>4590</v>
      </c>
      <c r="CL25" s="69">
        <v>0.03</v>
      </c>
      <c r="CM25" s="69">
        <v>0.03</v>
      </c>
      <c r="CN25" s="69">
        <v>124</v>
      </c>
      <c r="CO25" s="69">
        <v>126</v>
      </c>
      <c r="CP25" s="69">
        <v>0.05</v>
      </c>
      <c r="CQ25" s="69">
        <v>0.05</v>
      </c>
      <c r="CR25" s="69">
        <v>0.05</v>
      </c>
      <c r="CS25" s="69">
        <v>0.05</v>
      </c>
      <c r="CT25" s="69">
        <v>0.1</v>
      </c>
      <c r="CU25" s="69">
        <v>0.05</v>
      </c>
      <c r="CV25" s="69">
        <v>0.16</v>
      </c>
      <c r="CW25" s="69">
        <v>7.0000000000000007E-2</v>
      </c>
      <c r="CX25" s="69">
        <v>1.7999999999999999E-2</v>
      </c>
      <c r="CY25" s="69">
        <v>2.8000000000000001E-2</v>
      </c>
      <c r="CZ25" s="69">
        <v>2.64</v>
      </c>
      <c r="DA25" s="69">
        <v>2.29</v>
      </c>
      <c r="DB25" s="69">
        <v>7.0000000000000007E-2</v>
      </c>
      <c r="DC25" s="69">
        <v>0.04</v>
      </c>
      <c r="DD25" s="69">
        <v>0.01</v>
      </c>
      <c r="DE25" s="69">
        <v>0.01</v>
      </c>
      <c r="DF25" s="13">
        <v>2310</v>
      </c>
      <c r="DG25" s="69">
        <f t="shared" si="4"/>
        <v>14.606473875840003</v>
      </c>
      <c r="DH25" s="69">
        <v>2270</v>
      </c>
      <c r="DI25" s="69">
        <v>1</v>
      </c>
      <c r="DJ25" s="69">
        <v>1</v>
      </c>
      <c r="DK25" s="69">
        <v>2.5</v>
      </c>
      <c r="DL25" s="69">
        <v>1.25</v>
      </c>
      <c r="DM25" s="69">
        <v>2.15</v>
      </c>
      <c r="DN25" s="69">
        <v>196</v>
      </c>
      <c r="DO25" s="69">
        <v>0</v>
      </c>
      <c r="DP25" s="69">
        <v>0.2</v>
      </c>
      <c r="DQ25" s="69">
        <v>0.1</v>
      </c>
      <c r="DR25" s="69">
        <v>0.49</v>
      </c>
      <c r="DS25" s="69">
        <v>0.05</v>
      </c>
      <c r="DT25" s="69">
        <v>0.2</v>
      </c>
      <c r="DU25" s="69">
        <v>0.05</v>
      </c>
      <c r="DV25" s="69">
        <v>0.5</v>
      </c>
      <c r="DW25" s="69">
        <v>0.02</v>
      </c>
      <c r="DX25" s="69">
        <v>0.05</v>
      </c>
      <c r="DY25" s="69">
        <v>0.05</v>
      </c>
      <c r="DZ25" s="69">
        <v>0.3</v>
      </c>
      <c r="EA25" s="69">
        <v>0.05</v>
      </c>
      <c r="EB25" s="69">
        <v>0.05</v>
      </c>
      <c r="EC25" s="69">
        <v>0.05</v>
      </c>
      <c r="ED25" s="69">
        <v>0.05</v>
      </c>
      <c r="EE25" s="69">
        <v>0.05</v>
      </c>
      <c r="EF25" s="69">
        <v>0.11</v>
      </c>
      <c r="EG25" s="69">
        <v>5.0000000000000001E-3</v>
      </c>
      <c r="EH25" s="69">
        <v>0.05</v>
      </c>
      <c r="EI25" s="69">
        <v>0.05</v>
      </c>
      <c r="EJ25" s="69">
        <v>0.05</v>
      </c>
      <c r="EK25" s="69">
        <v>0.05</v>
      </c>
      <c r="EL25" s="69">
        <v>0.05</v>
      </c>
      <c r="EM25" s="69">
        <v>0.05</v>
      </c>
      <c r="EN25" s="69">
        <v>0.05</v>
      </c>
      <c r="EO25" s="69">
        <v>0.05</v>
      </c>
      <c r="EP25" s="69">
        <v>0.05</v>
      </c>
      <c r="EQ25" s="69">
        <v>0.05</v>
      </c>
      <c r="ER25" s="69">
        <v>0.05</v>
      </c>
      <c r="ES25" s="69">
        <v>0.05</v>
      </c>
      <c r="ET25" s="69">
        <v>0.05</v>
      </c>
      <c r="EU25" s="69">
        <v>0.05</v>
      </c>
      <c r="EV25" s="69">
        <v>2.2999999999999989</v>
      </c>
      <c r="EW25" s="69">
        <f t="shared" si="5"/>
        <v>1.4543242387199994E-2</v>
      </c>
      <c r="EX25" s="69">
        <v>1.2600000000000002</v>
      </c>
      <c r="EY25" s="69">
        <f t="shared" si="5"/>
        <v>7.9671675686400021E-3</v>
      </c>
      <c r="EZ25" s="69">
        <v>0.8400000000000003</v>
      </c>
      <c r="FA25" s="72">
        <f t="shared" si="10"/>
        <v>5.3114450457600023E-3</v>
      </c>
      <c r="FB25" s="2">
        <v>0.77500000000000024</v>
      </c>
      <c r="FC25" s="2">
        <v>33.695652173913068</v>
      </c>
      <c r="FD25" s="2">
        <v>0.27500000000000002</v>
      </c>
      <c r="FE25" s="2">
        <v>21.825396825396822</v>
      </c>
      <c r="FF25" s="2">
        <v>0.39999999999999997</v>
      </c>
      <c r="FG25" s="2">
        <v>47.619047619047599</v>
      </c>
      <c r="FY25" s="107"/>
      <c r="FZ25" s="107"/>
      <c r="GA25" s="107"/>
      <c r="GB25" s="107"/>
      <c r="GC25" s="107"/>
      <c r="GD25" s="107"/>
      <c r="GE25" s="107"/>
      <c r="GF25" s="107"/>
      <c r="GG25" s="107"/>
      <c r="GH25" s="107"/>
    </row>
    <row r="26" spans="1:190" x14ac:dyDescent="0.25">
      <c r="A26" s="109"/>
      <c r="B26" s="2" t="s">
        <v>369</v>
      </c>
      <c r="C26" s="9">
        <v>45071</v>
      </c>
      <c r="D26" s="69">
        <v>6.96</v>
      </c>
      <c r="E26" s="69">
        <v>10.9</v>
      </c>
      <c r="F26" s="69">
        <v>7.83</v>
      </c>
      <c r="G26" s="69">
        <v>569</v>
      </c>
      <c r="H26" s="69">
        <v>820</v>
      </c>
      <c r="I26" s="13">
        <v>3104.0362</v>
      </c>
      <c r="J26" s="69">
        <v>125</v>
      </c>
      <c r="K26" s="69">
        <v>5.0000000000000001E-3</v>
      </c>
      <c r="L26" s="69">
        <v>5.0000000000000001E-3</v>
      </c>
      <c r="M26" s="69">
        <v>0.12</v>
      </c>
      <c r="N26" s="69">
        <v>2.5000000000000001E-2</v>
      </c>
      <c r="O26" s="69">
        <v>776</v>
      </c>
      <c r="P26" s="69">
        <f t="shared" si="11"/>
        <v>3.4685742113279998</v>
      </c>
      <c r="Q26" s="69">
        <v>21</v>
      </c>
      <c r="R26" s="69">
        <v>1.4</v>
      </c>
      <c r="S26" s="69">
        <f t="shared" si="8"/>
        <v>6.2577369791999987E-3</v>
      </c>
      <c r="T26" s="69">
        <v>0.2</v>
      </c>
      <c r="U26" s="69">
        <v>5</v>
      </c>
      <c r="V26" s="69">
        <v>5</v>
      </c>
      <c r="W26" s="69">
        <v>74.5</v>
      </c>
      <c r="X26" s="69">
        <v>73</v>
      </c>
      <c r="Y26" s="69">
        <v>0.111</v>
      </c>
      <c r="Z26" s="69">
        <v>2.5999999999999999E-2</v>
      </c>
      <c r="AA26" s="69">
        <v>5.0000000000000001E-3</v>
      </c>
      <c r="AB26" s="69">
        <v>5.0000000000000001E-3</v>
      </c>
      <c r="AC26" s="69">
        <v>61400</v>
      </c>
      <c r="AD26" s="69">
        <v>68800</v>
      </c>
      <c r="AE26" s="69">
        <v>48.5</v>
      </c>
      <c r="AF26" s="69">
        <v>46.3</v>
      </c>
      <c r="AG26" s="69">
        <v>1.92</v>
      </c>
      <c r="AH26" s="70">
        <f t="shared" si="9"/>
        <v>8.5820392857599986E-3</v>
      </c>
      <c r="AI26" s="69">
        <v>1.81</v>
      </c>
      <c r="AJ26" s="69">
        <v>0.46</v>
      </c>
      <c r="AK26" s="69">
        <v>0.04</v>
      </c>
      <c r="AL26" s="69">
        <v>0.1</v>
      </c>
      <c r="AM26" s="69">
        <v>0.1</v>
      </c>
      <c r="AN26" s="13">
        <v>58.2</v>
      </c>
      <c r="AO26" s="69">
        <f t="shared" si="0"/>
        <v>0.26014306584960001</v>
      </c>
      <c r="AP26" s="69">
        <v>12</v>
      </c>
      <c r="AQ26" s="69">
        <v>4760</v>
      </c>
      <c r="AR26" s="69">
        <v>798</v>
      </c>
      <c r="AS26" s="69">
        <v>0.1</v>
      </c>
      <c r="AT26" s="69">
        <v>0.05</v>
      </c>
      <c r="AU26" s="69">
        <v>0.2</v>
      </c>
      <c r="AV26" s="69">
        <v>0.05</v>
      </c>
      <c r="AW26" s="69">
        <v>0.05</v>
      </c>
      <c r="AX26" s="69">
        <v>0.05</v>
      </c>
      <c r="AY26" s="69">
        <v>0.06</v>
      </c>
      <c r="AZ26" s="69">
        <v>0.05</v>
      </c>
      <c r="BA26" s="69">
        <v>1.2</v>
      </c>
      <c r="BB26" s="69">
        <v>0.05</v>
      </c>
      <c r="BC26" s="69">
        <v>1020</v>
      </c>
      <c r="BD26" s="69">
        <v>1090</v>
      </c>
      <c r="BE26" s="69">
        <v>1.8</v>
      </c>
      <c r="BF26" s="69">
        <v>5.2</v>
      </c>
      <c r="BG26" s="13">
        <v>28300</v>
      </c>
      <c r="BH26" s="69">
        <f t="shared" si="1"/>
        <v>126.49568322239999</v>
      </c>
      <c r="BI26" s="69">
        <v>31200</v>
      </c>
      <c r="BJ26" s="69">
        <v>3580</v>
      </c>
      <c r="BK26" s="69">
        <f t="shared" si="2"/>
        <v>16.001927418239998</v>
      </c>
      <c r="BL26" s="69">
        <v>3520</v>
      </c>
      <c r="BM26" s="69">
        <v>0.16</v>
      </c>
      <c r="BN26" s="69">
        <v>0.11</v>
      </c>
      <c r="BO26" s="69">
        <v>2160</v>
      </c>
      <c r="BP26" s="69">
        <v>2460</v>
      </c>
      <c r="BQ26" s="69">
        <v>0.05</v>
      </c>
      <c r="BR26" s="69">
        <v>0.05</v>
      </c>
      <c r="BS26" s="69">
        <v>3.8</v>
      </c>
      <c r="BT26" s="69">
        <f t="shared" si="3"/>
        <v>1.69852860864E-2</v>
      </c>
      <c r="BU26" s="69">
        <v>3.8</v>
      </c>
      <c r="BV26" s="69">
        <v>11</v>
      </c>
      <c r="BW26" s="69">
        <v>1.5</v>
      </c>
      <c r="BX26" s="69">
        <v>3.08</v>
      </c>
      <c r="BY26" s="69">
        <v>4.4999999999999998E-2</v>
      </c>
      <c r="BZ26" s="69">
        <v>0.9</v>
      </c>
      <c r="CA26" s="69">
        <v>0.8</v>
      </c>
      <c r="CB26" s="69">
        <v>0.05</v>
      </c>
      <c r="CC26" s="69">
        <v>0.05</v>
      </c>
      <c r="CD26" s="69">
        <v>59800</v>
      </c>
      <c r="CE26" s="69">
        <v>66500</v>
      </c>
      <c r="CF26" s="69">
        <v>0.45</v>
      </c>
      <c r="CG26" s="69">
        <v>0.45</v>
      </c>
      <c r="CH26" s="69">
        <v>0.13</v>
      </c>
      <c r="CI26" s="69">
        <v>0.18</v>
      </c>
      <c r="CJ26" s="69">
        <v>4610</v>
      </c>
      <c r="CK26" s="69">
        <v>4996</v>
      </c>
      <c r="CL26" s="69">
        <v>7.0000000000000007E-2</v>
      </c>
      <c r="CM26" s="69">
        <v>0.03</v>
      </c>
      <c r="CN26" s="69">
        <v>129</v>
      </c>
      <c r="CO26" s="69">
        <v>120</v>
      </c>
      <c r="CP26" s="69">
        <v>0.05</v>
      </c>
      <c r="CQ26" s="69">
        <v>0.05</v>
      </c>
      <c r="CR26" s="69">
        <v>0.05</v>
      </c>
      <c r="CS26" s="69">
        <v>0.05</v>
      </c>
      <c r="CT26" s="69">
        <v>0.5</v>
      </c>
      <c r="CU26" s="69">
        <v>0.05</v>
      </c>
      <c r="CV26" s="69">
        <v>0.14000000000000001</v>
      </c>
      <c r="CW26" s="69">
        <v>3.5000000000000003E-2</v>
      </c>
      <c r="CX26" s="69">
        <v>2.4E-2</v>
      </c>
      <c r="CY26" s="69">
        <v>1.6E-2</v>
      </c>
      <c r="CZ26" s="69">
        <v>3.17</v>
      </c>
      <c r="DA26" s="69">
        <v>1.24</v>
      </c>
      <c r="DB26" s="69">
        <v>0.09</v>
      </c>
      <c r="DC26" s="69">
        <v>0.02</v>
      </c>
      <c r="DD26" s="69">
        <v>0.01</v>
      </c>
      <c r="DE26" s="69">
        <v>0.01</v>
      </c>
      <c r="DF26" s="13">
        <v>7800</v>
      </c>
      <c r="DG26" s="69">
        <f t="shared" si="4"/>
        <v>34.864534598399999</v>
      </c>
      <c r="DH26" s="69">
        <v>7600</v>
      </c>
      <c r="DI26" s="69">
        <v>1</v>
      </c>
      <c r="DJ26" s="69">
        <v>1</v>
      </c>
      <c r="DK26" s="69">
        <v>2.5</v>
      </c>
      <c r="DL26" s="69">
        <v>1.25</v>
      </c>
      <c r="DM26" s="69">
        <v>1.98</v>
      </c>
      <c r="DN26" s="69">
        <v>193</v>
      </c>
      <c r="DO26" s="69">
        <v>0</v>
      </c>
      <c r="DP26" s="69">
        <v>0.6</v>
      </c>
      <c r="DQ26" s="69">
        <v>0.05</v>
      </c>
      <c r="DR26" s="69">
        <v>2.2200000000000002</v>
      </c>
      <c r="DS26" s="69">
        <v>0.28000000000000003</v>
      </c>
      <c r="DT26" s="69">
        <v>1.5</v>
      </c>
      <c r="DU26" s="69">
        <v>0.2</v>
      </c>
      <c r="DV26" s="69">
        <v>4.8899999999999997</v>
      </c>
      <c r="DW26" s="69">
        <v>0.23</v>
      </c>
      <c r="DX26" s="69">
        <v>0.4</v>
      </c>
      <c r="DY26" s="69">
        <v>0.05</v>
      </c>
      <c r="DZ26" s="69">
        <v>1.8</v>
      </c>
      <c r="EA26" s="69">
        <v>0.05</v>
      </c>
      <c r="EB26" s="69">
        <v>0.5</v>
      </c>
      <c r="EC26" s="69">
        <v>0.05</v>
      </c>
      <c r="ED26" s="69">
        <v>0.1</v>
      </c>
      <c r="EE26" s="69">
        <v>0.05</v>
      </c>
      <c r="EF26" s="69">
        <v>0.51</v>
      </c>
      <c r="EG26" s="69">
        <v>0.02</v>
      </c>
      <c r="EH26" s="69">
        <v>0.05</v>
      </c>
      <c r="EI26" s="69">
        <v>0.05</v>
      </c>
      <c r="EJ26" s="69">
        <v>0.4</v>
      </c>
      <c r="EK26" s="69">
        <v>0.05</v>
      </c>
      <c r="EL26" s="69">
        <v>0.05</v>
      </c>
      <c r="EM26" s="69">
        <v>0.05</v>
      </c>
      <c r="EN26" s="69">
        <v>0.2</v>
      </c>
      <c r="EO26" s="69">
        <v>0.05</v>
      </c>
      <c r="EP26" s="69">
        <v>0.05</v>
      </c>
      <c r="EQ26" s="69">
        <v>0.05</v>
      </c>
      <c r="ER26" s="69">
        <v>0.1</v>
      </c>
      <c r="ES26" s="69">
        <v>0.05</v>
      </c>
      <c r="ET26" s="69">
        <v>0.05</v>
      </c>
      <c r="EU26" s="69">
        <v>0.05</v>
      </c>
      <c r="EV26" s="69">
        <v>13.420000000000003</v>
      </c>
      <c r="EW26" s="69">
        <f t="shared" si="5"/>
        <v>5.9984878757760013E-2</v>
      </c>
      <c r="EX26" s="69">
        <v>9.6999999999999993</v>
      </c>
      <c r="EY26" s="69">
        <f t="shared" si="5"/>
        <v>4.3357177641599992E-2</v>
      </c>
      <c r="EZ26" s="69">
        <v>3.1199999999999997</v>
      </c>
      <c r="FA26" s="72">
        <f t="shared" si="10"/>
        <v>1.3945813839359998E-2</v>
      </c>
      <c r="FB26" s="2">
        <v>1.3300000000000005</v>
      </c>
      <c r="FC26" s="2">
        <v>9.9105812220566332</v>
      </c>
      <c r="FD26" s="2">
        <v>0.65000000000000013</v>
      </c>
      <c r="FE26" s="2">
        <v>6.7010309278350526</v>
      </c>
      <c r="FF26" s="2">
        <v>0.63000000000000012</v>
      </c>
      <c r="FG26" s="2">
        <v>20.192307692307697</v>
      </c>
    </row>
    <row r="27" spans="1:190" x14ac:dyDescent="0.25">
      <c r="A27" s="109"/>
      <c r="B27" s="2" t="s">
        <v>369</v>
      </c>
      <c r="C27" s="9">
        <v>45140</v>
      </c>
      <c r="D27" s="69">
        <v>7.23</v>
      </c>
      <c r="E27" s="69">
        <v>6.7</v>
      </c>
      <c r="F27" s="69">
        <v>7.91</v>
      </c>
      <c r="G27" s="69">
        <v>570</v>
      </c>
      <c r="H27" s="69">
        <v>1190</v>
      </c>
      <c r="I27" s="13">
        <v>4504.6379000000006</v>
      </c>
      <c r="J27" s="69">
        <v>129</v>
      </c>
      <c r="K27" s="69">
        <v>5.0000000000000001E-3</v>
      </c>
      <c r="L27" s="69">
        <v>5.0000000000000001E-3</v>
      </c>
      <c r="M27" s="69">
        <v>0.13</v>
      </c>
      <c r="N27" s="69">
        <v>2.5000000000000001E-2</v>
      </c>
      <c r="O27" s="69">
        <v>381</v>
      </c>
      <c r="P27" s="69">
        <f t="shared" si="11"/>
        <v>2.4714245374560009</v>
      </c>
      <c r="Q27" s="69">
        <v>12</v>
      </c>
      <c r="R27" s="69">
        <v>1</v>
      </c>
      <c r="S27" s="69">
        <f t="shared" si="8"/>
        <v>6.4866785760000021E-3</v>
      </c>
      <c r="T27" s="69">
        <v>0.1</v>
      </c>
      <c r="U27" s="69">
        <v>5</v>
      </c>
      <c r="V27" s="69">
        <v>4</v>
      </c>
      <c r="W27" s="69">
        <v>75.2</v>
      </c>
      <c r="X27" s="69">
        <v>74.5</v>
      </c>
      <c r="Y27" s="69">
        <v>8.4000000000000005E-2</v>
      </c>
      <c r="Z27" s="69">
        <v>2.1999999999999999E-2</v>
      </c>
      <c r="AA27" s="69">
        <v>0.08</v>
      </c>
      <c r="AB27" s="69">
        <v>5.0000000000000001E-3</v>
      </c>
      <c r="AC27" s="69">
        <v>56700</v>
      </c>
      <c r="AD27" s="69">
        <v>53800</v>
      </c>
      <c r="AE27" s="69">
        <v>26.6</v>
      </c>
      <c r="AF27" s="69">
        <v>26.7</v>
      </c>
      <c r="AG27" s="69">
        <v>0.74099999999999999</v>
      </c>
      <c r="AH27" s="70">
        <f t="shared" si="9"/>
        <v>4.8066288248160014E-3</v>
      </c>
      <c r="AI27" s="69">
        <v>0.72199999999999998</v>
      </c>
      <c r="AJ27" s="69">
        <v>0.18</v>
      </c>
      <c r="AK27" s="69">
        <v>0.04</v>
      </c>
      <c r="AL27" s="69">
        <v>0.05</v>
      </c>
      <c r="AM27" s="69">
        <v>0.05</v>
      </c>
      <c r="AN27" s="13">
        <v>17.100000000000001</v>
      </c>
      <c r="AO27" s="69">
        <f t="shared" si="0"/>
        <v>0.11092220364960002</v>
      </c>
      <c r="AP27" s="69">
        <v>3.7</v>
      </c>
      <c r="AQ27" s="69">
        <v>2200</v>
      </c>
      <c r="AR27" s="69">
        <v>61</v>
      </c>
      <c r="AS27" s="69">
        <v>0.05</v>
      </c>
      <c r="AT27" s="69">
        <v>0.05</v>
      </c>
      <c r="AU27" s="69">
        <v>0.05</v>
      </c>
      <c r="AV27" s="69">
        <v>0.05</v>
      </c>
      <c r="AW27" s="69">
        <v>0.05</v>
      </c>
      <c r="AX27" s="69">
        <v>0.05</v>
      </c>
      <c r="AY27" s="69">
        <v>5.0000000000000001E-3</v>
      </c>
      <c r="AZ27" s="69">
        <v>5.0000000000000001E-3</v>
      </c>
      <c r="BA27" s="69">
        <v>0.4</v>
      </c>
      <c r="BB27" s="69">
        <v>0.05</v>
      </c>
      <c r="BC27" s="69">
        <v>1240</v>
      </c>
      <c r="BD27" s="69">
        <v>976</v>
      </c>
      <c r="BE27" s="69">
        <v>2.6</v>
      </c>
      <c r="BF27" s="69">
        <v>1.8</v>
      </c>
      <c r="BG27" s="13">
        <v>23500</v>
      </c>
      <c r="BH27" s="69">
        <f t="shared" si="1"/>
        <v>152.43694653600005</v>
      </c>
      <c r="BI27" s="69">
        <v>23800</v>
      </c>
      <c r="BJ27" s="69">
        <v>1780</v>
      </c>
      <c r="BK27" s="69">
        <f t="shared" si="2"/>
        <v>11.546287865280004</v>
      </c>
      <c r="BL27" s="69">
        <v>1590</v>
      </c>
      <c r="BM27" s="69">
        <v>0.14000000000000001</v>
      </c>
      <c r="BN27" s="69">
        <v>0.16</v>
      </c>
      <c r="BO27" s="69">
        <v>2240</v>
      </c>
      <c r="BP27" s="69">
        <v>2080</v>
      </c>
      <c r="BQ27" s="69">
        <v>0.05</v>
      </c>
      <c r="BR27" s="69">
        <v>0.05</v>
      </c>
      <c r="BS27" s="69">
        <v>3.2</v>
      </c>
      <c r="BT27" s="69">
        <f t="shared" si="3"/>
        <v>2.0757371443200008E-2</v>
      </c>
      <c r="BU27" s="69">
        <v>2.9</v>
      </c>
      <c r="BV27" s="69">
        <v>11</v>
      </c>
      <c r="BW27" s="69">
        <v>1.5</v>
      </c>
      <c r="BX27" s="69">
        <v>7.36</v>
      </c>
      <c r="BY27" s="69">
        <v>0.21</v>
      </c>
      <c r="BZ27" s="69">
        <v>0.9</v>
      </c>
      <c r="CA27" s="69">
        <v>0.7</v>
      </c>
      <c r="CB27" s="69">
        <v>0.05</v>
      </c>
      <c r="CC27" s="69">
        <v>0.05</v>
      </c>
      <c r="CD27" s="69">
        <v>40000</v>
      </c>
      <c r="CE27" s="69">
        <v>40300</v>
      </c>
      <c r="CF27" s="69">
        <v>0.45</v>
      </c>
      <c r="CG27" s="69">
        <v>0.45</v>
      </c>
      <c r="CH27" s="69">
        <v>0.12</v>
      </c>
      <c r="CI27" s="69">
        <v>0.12</v>
      </c>
      <c r="CJ27" s="69">
        <v>6140</v>
      </c>
      <c r="CK27" s="69">
        <v>5930</v>
      </c>
      <c r="CL27" s="69">
        <v>0.03</v>
      </c>
      <c r="CM27" s="69">
        <v>0.03</v>
      </c>
      <c r="CN27" s="69">
        <v>96.9</v>
      </c>
      <c r="CO27" s="69">
        <v>96.1</v>
      </c>
      <c r="CP27" s="69">
        <v>0.05</v>
      </c>
      <c r="CQ27" s="69">
        <v>0.05</v>
      </c>
      <c r="CR27" s="69">
        <v>0.3</v>
      </c>
      <c r="CS27" s="69">
        <v>0.05</v>
      </c>
      <c r="CT27" s="69">
        <v>0.2</v>
      </c>
      <c r="CU27" s="69">
        <v>0.05</v>
      </c>
      <c r="CV27" s="69">
        <v>0.08</v>
      </c>
      <c r="CW27" s="69">
        <v>3.5000000000000003E-2</v>
      </c>
      <c r="CX27" s="69">
        <v>1.4999999999999999E-2</v>
      </c>
      <c r="CY27" s="69">
        <v>1.0999999999999999E-2</v>
      </c>
      <c r="CZ27" s="69">
        <v>2.58</v>
      </c>
      <c r="DA27" s="69">
        <v>1.39</v>
      </c>
      <c r="DB27" s="69">
        <v>0.1</v>
      </c>
      <c r="DC27" s="69">
        <v>0.01</v>
      </c>
      <c r="DD27" s="69">
        <v>0.01</v>
      </c>
      <c r="DE27" s="69">
        <v>0.01</v>
      </c>
      <c r="DF27" s="13">
        <v>3890</v>
      </c>
      <c r="DG27" s="69">
        <f t="shared" si="4"/>
        <v>25.233179660640005</v>
      </c>
      <c r="DH27" s="69">
        <v>3820</v>
      </c>
      <c r="DI27" s="69">
        <v>1</v>
      </c>
      <c r="DJ27" s="69">
        <v>1</v>
      </c>
      <c r="DK27" s="69">
        <v>1.89</v>
      </c>
      <c r="DL27" s="69">
        <v>0.125</v>
      </c>
      <c r="DM27" s="69">
        <v>2.25</v>
      </c>
      <c r="DN27" s="69">
        <v>115</v>
      </c>
      <c r="DO27" s="69">
        <v>0</v>
      </c>
      <c r="DP27" s="69">
        <v>0.8</v>
      </c>
      <c r="DQ27" s="69">
        <v>0.8</v>
      </c>
      <c r="DR27" s="69">
        <v>1.31</v>
      </c>
      <c r="DS27" s="69">
        <v>0.13</v>
      </c>
      <c r="DT27" s="69">
        <v>0.5</v>
      </c>
      <c r="DU27" s="69">
        <v>0.1</v>
      </c>
      <c r="DV27" s="69">
        <v>1.95</v>
      </c>
      <c r="DW27" s="69">
        <v>0.31</v>
      </c>
      <c r="DX27" s="69">
        <v>0.2</v>
      </c>
      <c r="DY27" s="69">
        <v>0.05</v>
      </c>
      <c r="DZ27" s="69">
        <v>0.9</v>
      </c>
      <c r="EA27" s="69">
        <v>0.1</v>
      </c>
      <c r="EB27" s="69">
        <v>0.2</v>
      </c>
      <c r="EC27" s="69">
        <v>0.05</v>
      </c>
      <c r="ED27" s="69">
        <v>0.05</v>
      </c>
      <c r="EE27" s="69">
        <v>0.05</v>
      </c>
      <c r="EF27" s="69">
        <v>0.27</v>
      </c>
      <c r="EG27" s="69">
        <v>0.03</v>
      </c>
      <c r="EH27" s="69">
        <v>0.05</v>
      </c>
      <c r="EI27" s="69">
        <v>0.05</v>
      </c>
      <c r="EJ27" s="69">
        <v>0.2</v>
      </c>
      <c r="EK27" s="69">
        <v>0.05</v>
      </c>
      <c r="EL27" s="69">
        <v>0.05</v>
      </c>
      <c r="EM27" s="69">
        <v>0.05</v>
      </c>
      <c r="EN27" s="69">
        <v>0.1</v>
      </c>
      <c r="EO27" s="69">
        <v>0.05</v>
      </c>
      <c r="EP27" s="69">
        <v>0.05</v>
      </c>
      <c r="EQ27" s="69">
        <v>0.05</v>
      </c>
      <c r="ER27" s="69">
        <v>0.05</v>
      </c>
      <c r="ES27" s="69">
        <v>0.05</v>
      </c>
      <c r="ET27" s="69">
        <v>0.05</v>
      </c>
      <c r="EU27" s="69">
        <v>0.05</v>
      </c>
      <c r="EV27" s="69">
        <v>6.73</v>
      </c>
      <c r="EW27" s="69">
        <f t="shared" si="5"/>
        <v>4.3655346816480013E-2</v>
      </c>
      <c r="EX27" s="69">
        <v>4.07</v>
      </c>
      <c r="EY27" s="69">
        <f t="shared" si="5"/>
        <v>2.6400781804320008E-2</v>
      </c>
      <c r="EZ27" s="69">
        <v>1.8600000000000003</v>
      </c>
      <c r="FA27" s="72">
        <f t="shared" si="10"/>
        <v>1.2065222151360005E-2</v>
      </c>
      <c r="FB27" s="2">
        <v>1.9700000000000006</v>
      </c>
      <c r="FC27" s="2">
        <v>29.271916790490348</v>
      </c>
      <c r="FD27" s="2">
        <v>0.69000000000000017</v>
      </c>
      <c r="FE27" s="2">
        <v>16.953316953316957</v>
      </c>
      <c r="FF27" s="2">
        <v>0.47999999999999993</v>
      </c>
      <c r="FG27" s="2">
        <v>25.806451612903221</v>
      </c>
    </row>
    <row r="28" spans="1:190" x14ac:dyDescent="0.25">
      <c r="A28" s="109"/>
      <c r="B28" s="2" t="s">
        <v>369</v>
      </c>
      <c r="C28" s="9">
        <v>45198</v>
      </c>
      <c r="D28" s="69">
        <v>7.4</v>
      </c>
      <c r="E28" s="69" t="s">
        <v>15</v>
      </c>
      <c r="F28" s="69">
        <v>7.23</v>
      </c>
      <c r="G28" s="69">
        <v>347</v>
      </c>
      <c r="H28" s="69">
        <v>1355</v>
      </c>
      <c r="I28" s="13">
        <v>5129.2305500000002</v>
      </c>
      <c r="J28" s="69">
        <v>163</v>
      </c>
      <c r="K28" s="69">
        <v>5.0000000000000001E-3</v>
      </c>
      <c r="L28" s="69">
        <v>5.0000000000000001E-3</v>
      </c>
      <c r="M28" s="69">
        <v>0.43</v>
      </c>
      <c r="N28" s="69">
        <v>2.5000000000000001E-2</v>
      </c>
      <c r="O28" s="69">
        <v>294</v>
      </c>
      <c r="P28" s="69">
        <f t="shared" si="11"/>
        <v>2.1715110456480002</v>
      </c>
      <c r="Q28" s="69">
        <v>9</v>
      </c>
      <c r="R28" s="69">
        <v>1.6</v>
      </c>
      <c r="S28" s="69">
        <f t="shared" si="8"/>
        <v>1.1817747187200002E-2</v>
      </c>
      <c r="T28" s="69">
        <v>0.1</v>
      </c>
      <c r="U28" s="69">
        <v>5</v>
      </c>
      <c r="V28" s="69">
        <v>4</v>
      </c>
      <c r="W28" s="69">
        <v>82.5</v>
      </c>
      <c r="X28" s="69">
        <v>80.5</v>
      </c>
      <c r="Y28" s="69">
        <v>5.1999999999999998E-2</v>
      </c>
      <c r="Z28" s="69" t="s">
        <v>15</v>
      </c>
      <c r="AA28" s="69">
        <v>5.0000000000000001E-3</v>
      </c>
      <c r="AB28" s="69">
        <v>5.0000000000000001E-3</v>
      </c>
      <c r="AC28" s="69">
        <v>40000</v>
      </c>
      <c r="AD28" s="69">
        <v>43200</v>
      </c>
      <c r="AE28" s="69">
        <v>10</v>
      </c>
      <c r="AF28" s="69">
        <v>7.98</v>
      </c>
      <c r="AG28" s="69">
        <v>0.32100000000000001</v>
      </c>
      <c r="AH28" s="70">
        <f t="shared" si="9"/>
        <v>2.3709355294320002E-3</v>
      </c>
      <c r="AI28" s="69">
        <v>0.29599999999999999</v>
      </c>
      <c r="AJ28" s="69">
        <v>0.21</v>
      </c>
      <c r="AK28" s="69">
        <v>0.04</v>
      </c>
      <c r="AL28" s="69">
        <v>0.05</v>
      </c>
      <c r="AM28" s="69">
        <v>0.1</v>
      </c>
      <c r="AN28" s="13">
        <v>14.1</v>
      </c>
      <c r="AO28" s="69">
        <f t="shared" si="0"/>
        <v>0.10414389708720001</v>
      </c>
      <c r="AP28" s="69">
        <v>1.1000000000000001</v>
      </c>
      <c r="AQ28" s="69">
        <v>4480</v>
      </c>
      <c r="AR28" s="69">
        <v>21</v>
      </c>
      <c r="AS28" s="69">
        <v>0.05</v>
      </c>
      <c r="AT28" s="69">
        <v>0.05</v>
      </c>
      <c r="AU28" s="69">
        <v>0.2</v>
      </c>
      <c r="AV28" s="69">
        <v>0.05</v>
      </c>
      <c r="AW28" s="69">
        <v>0.05</v>
      </c>
      <c r="AX28" s="69">
        <v>0.05</v>
      </c>
      <c r="AY28" s="69">
        <v>5.0000000000000001E-3</v>
      </c>
      <c r="AZ28" s="69">
        <v>5.0000000000000001E-3</v>
      </c>
      <c r="BA28" s="69">
        <v>0.4</v>
      </c>
      <c r="BB28" s="69">
        <v>0.05</v>
      </c>
      <c r="BC28" s="69">
        <v>711</v>
      </c>
      <c r="BD28" s="69">
        <v>772</v>
      </c>
      <c r="BE28" s="69">
        <v>1.3</v>
      </c>
      <c r="BF28" s="69">
        <v>1.7</v>
      </c>
      <c r="BG28" s="13">
        <v>17200</v>
      </c>
      <c r="BH28" s="69">
        <f t="shared" si="1"/>
        <v>127.04078226240001</v>
      </c>
      <c r="BI28" s="69">
        <v>17700</v>
      </c>
      <c r="BJ28" s="69">
        <v>634</v>
      </c>
      <c r="BK28" s="69">
        <f t="shared" si="2"/>
        <v>4.6827823229280012</v>
      </c>
      <c r="BL28" s="69">
        <v>672</v>
      </c>
      <c r="BM28" s="69">
        <v>0.23</v>
      </c>
      <c r="BN28" s="69">
        <v>0.12</v>
      </c>
      <c r="BO28" s="69">
        <v>1560</v>
      </c>
      <c r="BP28" s="69">
        <v>1530</v>
      </c>
      <c r="BQ28" s="69">
        <v>0.05</v>
      </c>
      <c r="BR28" s="69">
        <v>0.05</v>
      </c>
      <c r="BS28" s="69">
        <v>1</v>
      </c>
      <c r="BT28" s="69">
        <f t="shared" si="3"/>
        <v>7.3860919920000013E-3</v>
      </c>
      <c r="BU28" s="69">
        <v>1</v>
      </c>
      <c r="BV28" s="69">
        <v>8</v>
      </c>
      <c r="BW28" s="69">
        <v>1.5</v>
      </c>
      <c r="BX28" s="69">
        <v>6.68</v>
      </c>
      <c r="BY28" s="69">
        <v>4.4999999999999998E-2</v>
      </c>
      <c r="BZ28" s="69">
        <v>1</v>
      </c>
      <c r="CA28" s="69">
        <v>0.7</v>
      </c>
      <c r="CB28" s="69">
        <v>0.05</v>
      </c>
      <c r="CC28" s="69">
        <v>0.05</v>
      </c>
      <c r="CD28" s="69">
        <v>26100</v>
      </c>
      <c r="CE28" s="69">
        <v>23600</v>
      </c>
      <c r="CF28" s="69">
        <v>0.45</v>
      </c>
      <c r="CG28" s="69">
        <v>0.45</v>
      </c>
      <c r="CH28" s="69">
        <v>0.12</v>
      </c>
      <c r="CI28" s="69">
        <v>0.08</v>
      </c>
      <c r="CJ28" s="69">
        <v>4130</v>
      </c>
      <c r="CK28" s="69">
        <v>4040</v>
      </c>
      <c r="CL28" s="69">
        <v>0.03</v>
      </c>
      <c r="CM28" s="69">
        <v>0.18</v>
      </c>
      <c r="CN28" s="69">
        <v>92</v>
      </c>
      <c r="CO28" s="69">
        <v>99.5</v>
      </c>
      <c r="CP28" s="69">
        <v>0.05</v>
      </c>
      <c r="CQ28" s="69">
        <v>0.05</v>
      </c>
      <c r="CR28" s="69">
        <v>0.05</v>
      </c>
      <c r="CS28" s="69">
        <v>0.05</v>
      </c>
      <c r="CT28" s="69">
        <v>0.2</v>
      </c>
      <c r="CU28" s="69">
        <v>0.05</v>
      </c>
      <c r="CV28" s="69">
        <v>0.1</v>
      </c>
      <c r="CW28" s="69">
        <v>3.5000000000000003E-2</v>
      </c>
      <c r="CX28" s="69">
        <v>2.4E-2</v>
      </c>
      <c r="CY28" s="69">
        <v>1.7000000000000001E-2</v>
      </c>
      <c r="CZ28" s="69">
        <v>3.26</v>
      </c>
      <c r="DA28" s="69">
        <v>1.75</v>
      </c>
      <c r="DB28" s="69">
        <v>0.08</v>
      </c>
      <c r="DC28" s="69">
        <v>5.0000000000000001E-3</v>
      </c>
      <c r="DD28" s="69">
        <v>3.72</v>
      </c>
      <c r="DE28" s="69">
        <v>1.78</v>
      </c>
      <c r="DF28" s="13">
        <v>1480</v>
      </c>
      <c r="DG28" s="69">
        <f t="shared" si="4"/>
        <v>10.93141614816</v>
      </c>
      <c r="DH28" s="69">
        <v>1490</v>
      </c>
      <c r="DI28" s="69">
        <v>1</v>
      </c>
      <c r="DJ28" s="69">
        <v>1</v>
      </c>
      <c r="DK28" s="69">
        <v>1.97</v>
      </c>
      <c r="DL28" s="69">
        <v>1.25</v>
      </c>
      <c r="DM28" s="69">
        <v>2.65</v>
      </c>
      <c r="DN28" s="69">
        <v>108</v>
      </c>
      <c r="DO28" s="69">
        <v>0</v>
      </c>
      <c r="DP28" s="69">
        <v>0.3</v>
      </c>
      <c r="DQ28" s="69">
        <v>0.2</v>
      </c>
      <c r="DR28" s="69">
        <v>1.1100000000000001</v>
      </c>
      <c r="DS28" s="69">
        <v>0.02</v>
      </c>
      <c r="DT28" s="69">
        <v>0.4</v>
      </c>
      <c r="DU28" s="69">
        <v>0.05</v>
      </c>
      <c r="DV28" s="69">
        <v>1.04</v>
      </c>
      <c r="DW28" s="69">
        <v>0.02</v>
      </c>
      <c r="DX28" s="69">
        <v>0.2</v>
      </c>
      <c r="DY28" s="69">
        <v>0.05</v>
      </c>
      <c r="DZ28" s="69">
        <v>0.6</v>
      </c>
      <c r="EA28" s="69">
        <v>0.05</v>
      </c>
      <c r="EB28" s="69">
        <v>0.2</v>
      </c>
      <c r="EC28" s="69">
        <v>0.05</v>
      </c>
      <c r="ED28" s="69">
        <v>0.05</v>
      </c>
      <c r="EE28" s="69">
        <v>0.05</v>
      </c>
      <c r="EF28" s="69">
        <v>0.23</v>
      </c>
      <c r="EG28" s="69">
        <v>5.0000000000000001E-3</v>
      </c>
      <c r="EH28" s="69">
        <v>0.05</v>
      </c>
      <c r="EI28" s="69">
        <v>0.05</v>
      </c>
      <c r="EJ28" s="69">
        <v>0.2</v>
      </c>
      <c r="EK28" s="69">
        <v>0.05</v>
      </c>
      <c r="EL28" s="69">
        <v>0.05</v>
      </c>
      <c r="EM28" s="69">
        <v>0.05</v>
      </c>
      <c r="EN28" s="69">
        <v>0.05</v>
      </c>
      <c r="EO28" s="69">
        <v>0.05</v>
      </c>
      <c r="EP28" s="69">
        <v>0.05</v>
      </c>
      <c r="EQ28" s="69">
        <v>0.05</v>
      </c>
      <c r="ER28" s="69">
        <v>0.05</v>
      </c>
      <c r="ES28" s="69">
        <v>0.05</v>
      </c>
      <c r="ET28" s="69">
        <v>0.05</v>
      </c>
      <c r="EU28" s="69">
        <v>0.05</v>
      </c>
      <c r="EV28" s="69">
        <v>4.63</v>
      </c>
      <c r="EW28" s="69">
        <f t="shared" si="5"/>
        <v>3.4197605922959999E-2</v>
      </c>
      <c r="EX28" s="69">
        <v>2.7199999999999998</v>
      </c>
      <c r="EY28" s="69">
        <f t="shared" si="5"/>
        <v>2.0090170218240003E-2</v>
      </c>
      <c r="EZ28" s="69">
        <v>1.6100000000000003</v>
      </c>
      <c r="FA28" s="72">
        <f t="shared" si="10"/>
        <v>1.1891608107120004E-2</v>
      </c>
      <c r="FB28" s="2">
        <v>0.84500000000000031</v>
      </c>
      <c r="FC28" s="2">
        <v>18.250539956803465</v>
      </c>
      <c r="FD28" s="2">
        <v>0.27500000000000002</v>
      </c>
      <c r="FE28" s="2">
        <v>10.11029411764706</v>
      </c>
      <c r="FF28" s="2">
        <v>0.37</v>
      </c>
      <c r="FG28" s="2">
        <v>22.981366459627324</v>
      </c>
    </row>
    <row r="29" spans="1:190" x14ac:dyDescent="0.25">
      <c r="A29" s="109"/>
      <c r="B29" s="2" t="s">
        <v>369</v>
      </c>
      <c r="C29" s="9">
        <v>45419</v>
      </c>
      <c r="D29" s="69">
        <v>6.61</v>
      </c>
      <c r="E29" s="69">
        <v>8.5</v>
      </c>
      <c r="F29" s="69">
        <v>7.63</v>
      </c>
      <c r="G29" s="69">
        <v>461</v>
      </c>
      <c r="H29" s="69">
        <v>1025</v>
      </c>
      <c r="I29" s="13">
        <v>3880.0452500000001</v>
      </c>
      <c r="J29" s="69">
        <v>127</v>
      </c>
      <c r="K29" s="69">
        <v>5.0000000000000001E-3</v>
      </c>
      <c r="L29" s="69">
        <v>5.0000000000000001E-3</v>
      </c>
      <c r="M29" s="69">
        <v>0.36</v>
      </c>
      <c r="N29" s="69">
        <v>2.5000000000000001E-2</v>
      </c>
      <c r="O29" s="69">
        <v>917</v>
      </c>
      <c r="P29" s="69">
        <f t="shared" si="11"/>
        <v>5.1235221517200005</v>
      </c>
      <c r="Q29" s="69">
        <v>8</v>
      </c>
      <c r="R29" s="69">
        <v>1.4</v>
      </c>
      <c r="S29" s="69">
        <f t="shared" si="8"/>
        <v>7.8221712240000001E-3</v>
      </c>
      <c r="T29" s="69">
        <v>0.5</v>
      </c>
      <c r="U29" s="69">
        <v>5</v>
      </c>
      <c r="V29" s="69">
        <v>6</v>
      </c>
      <c r="W29" s="69">
        <v>75.099999999999994</v>
      </c>
      <c r="X29" s="69">
        <v>74.599999999999994</v>
      </c>
      <c r="Y29" s="69">
        <v>0.11600000000000001</v>
      </c>
      <c r="Z29" s="69">
        <v>1.0999999999999999E-2</v>
      </c>
      <c r="AA29" s="69">
        <v>5.0000000000000001E-3</v>
      </c>
      <c r="AB29" s="69">
        <v>5.0000000000000001E-3</v>
      </c>
      <c r="AC29" s="69">
        <v>51400</v>
      </c>
      <c r="AD29" s="69">
        <v>51300</v>
      </c>
      <c r="AE29" s="69">
        <v>37</v>
      </c>
      <c r="AF29" s="69">
        <v>35.200000000000003</v>
      </c>
      <c r="AG29" s="69">
        <v>1.42</v>
      </c>
      <c r="AH29" s="69">
        <f t="shared" si="9"/>
        <v>7.9339165271999999E-3</v>
      </c>
      <c r="AI29" s="69">
        <v>1.44</v>
      </c>
      <c r="AJ29" s="69">
        <v>0.36</v>
      </c>
      <c r="AK29" s="69">
        <v>0.04</v>
      </c>
      <c r="AL29" s="69">
        <v>0.1</v>
      </c>
      <c r="AM29" s="69">
        <v>0.1</v>
      </c>
      <c r="AN29" s="13">
        <v>51.4</v>
      </c>
      <c r="AO29" s="69">
        <f t="shared" si="0"/>
        <v>0.28718542922400003</v>
      </c>
      <c r="AP29" s="69">
        <v>6.3</v>
      </c>
      <c r="AQ29" s="69">
        <v>5890</v>
      </c>
      <c r="AR29" s="69">
        <v>178</v>
      </c>
      <c r="AS29" s="69">
        <v>0.1</v>
      </c>
      <c r="AT29" s="69">
        <v>0.05</v>
      </c>
      <c r="AU29" s="69">
        <v>0.2</v>
      </c>
      <c r="AV29" s="69">
        <v>0.05</v>
      </c>
      <c r="AW29" s="69">
        <v>0.05</v>
      </c>
      <c r="AX29" s="69">
        <v>0.05</v>
      </c>
      <c r="AY29" s="69">
        <v>5.0000000000000001E-3</v>
      </c>
      <c r="AZ29" s="69">
        <v>5.0000000000000001E-3</v>
      </c>
      <c r="BA29" s="69">
        <v>1.3</v>
      </c>
      <c r="BB29" s="69">
        <v>0.05</v>
      </c>
      <c r="BC29" s="69">
        <v>1520</v>
      </c>
      <c r="BD29" s="69">
        <v>1550</v>
      </c>
      <c r="BE29" s="69">
        <v>3</v>
      </c>
      <c r="BF29" s="69">
        <v>2.7</v>
      </c>
      <c r="BG29" s="13">
        <v>26900</v>
      </c>
      <c r="BH29" s="69">
        <f t="shared" si="1"/>
        <v>150.29743280400001</v>
      </c>
      <c r="BI29" s="69">
        <v>27200</v>
      </c>
      <c r="BJ29" s="69">
        <v>2960</v>
      </c>
      <c r="BK29" s="69">
        <f t="shared" si="2"/>
        <v>16.538304873600001</v>
      </c>
      <c r="BL29" s="69">
        <v>2940</v>
      </c>
      <c r="BM29" s="69">
        <v>0.11</v>
      </c>
      <c r="BN29" s="69">
        <v>0.28000000000000003</v>
      </c>
      <c r="BO29" s="69">
        <v>2280</v>
      </c>
      <c r="BP29" s="69">
        <v>2260</v>
      </c>
      <c r="BQ29" s="69">
        <v>0.05</v>
      </c>
      <c r="BR29" s="69">
        <v>0.05</v>
      </c>
      <c r="BS29" s="69">
        <v>2.6</v>
      </c>
      <c r="BT29" s="69">
        <f t="shared" si="3"/>
        <v>1.4526889416000001E-2</v>
      </c>
      <c r="BU29" s="69">
        <v>3</v>
      </c>
      <c r="BV29" s="69">
        <v>16</v>
      </c>
      <c r="BW29" s="69">
        <v>1.5</v>
      </c>
      <c r="BX29" s="69">
        <v>1.92</v>
      </c>
      <c r="BY29" s="69">
        <v>4.4999999999999998E-2</v>
      </c>
      <c r="BZ29" s="69">
        <v>0.8</v>
      </c>
      <c r="CA29" s="69">
        <v>0.8</v>
      </c>
      <c r="CB29" s="69">
        <v>0.05</v>
      </c>
      <c r="CC29" s="69">
        <v>0.05</v>
      </c>
      <c r="CD29" s="69">
        <v>46100</v>
      </c>
      <c r="CE29" s="69">
        <v>58300</v>
      </c>
      <c r="CF29" s="69">
        <v>0.45</v>
      </c>
      <c r="CG29" s="69">
        <v>0.45</v>
      </c>
      <c r="CH29" s="69">
        <v>0.14000000000000001</v>
      </c>
      <c r="CI29" s="69">
        <v>0.16</v>
      </c>
      <c r="CJ29" s="69">
        <v>4820</v>
      </c>
      <c r="CK29" s="69">
        <v>4840</v>
      </c>
      <c r="CL29" s="69">
        <v>0.03</v>
      </c>
      <c r="CM29" s="69">
        <v>0.03</v>
      </c>
      <c r="CN29" s="69">
        <v>109</v>
      </c>
      <c r="CO29" s="69">
        <v>109</v>
      </c>
      <c r="CP29" s="69">
        <v>0.05</v>
      </c>
      <c r="CQ29" s="69">
        <v>0.05</v>
      </c>
      <c r="CR29" s="69">
        <v>0.05</v>
      </c>
      <c r="CS29" s="69">
        <v>0.05</v>
      </c>
      <c r="CT29" s="69">
        <v>0.4</v>
      </c>
      <c r="CU29" s="69">
        <v>0.05</v>
      </c>
      <c r="CV29" s="69">
        <v>0.16</v>
      </c>
      <c r="CW29" s="69">
        <v>0.05</v>
      </c>
      <c r="CX29" s="69">
        <v>3.1E-2</v>
      </c>
      <c r="CY29" s="69">
        <v>9.7000000000000003E-2</v>
      </c>
      <c r="CZ29" s="69">
        <v>3.12</v>
      </c>
      <c r="DA29" s="69">
        <v>0.78100000000000003</v>
      </c>
      <c r="DB29" s="69">
        <v>0.1</v>
      </c>
      <c r="DC29" s="69">
        <v>5.0000000000000001E-3</v>
      </c>
      <c r="DD29" s="69">
        <v>1.4</v>
      </c>
      <c r="DE29" s="69">
        <v>0.51</v>
      </c>
      <c r="DF29" s="13">
        <v>6350</v>
      </c>
      <c r="DG29" s="69">
        <f t="shared" si="4"/>
        <v>35.479133766000004</v>
      </c>
      <c r="DH29" s="69">
        <v>5540</v>
      </c>
      <c r="DI29" s="69">
        <v>1</v>
      </c>
      <c r="DJ29" s="69">
        <v>1</v>
      </c>
      <c r="DK29" s="69">
        <v>2.5</v>
      </c>
      <c r="DL29" s="69">
        <v>1.25</v>
      </c>
      <c r="DM29" s="69">
        <v>2.61</v>
      </c>
      <c r="DN29" s="69">
        <v>179</v>
      </c>
      <c r="DO29" s="69">
        <v>0</v>
      </c>
      <c r="DP29" s="69">
        <v>0.4</v>
      </c>
      <c r="DQ29" s="69">
        <v>0.2</v>
      </c>
      <c r="DR29" s="69">
        <v>1.93</v>
      </c>
      <c r="DS29" s="69">
        <v>0.22</v>
      </c>
      <c r="DT29" s="69">
        <v>1.2</v>
      </c>
      <c r="DU29" s="69">
        <v>0.05</v>
      </c>
      <c r="DV29" s="69">
        <v>2.86</v>
      </c>
      <c r="DW29" s="69">
        <v>0.21</v>
      </c>
      <c r="DX29" s="69">
        <v>0.4</v>
      </c>
      <c r="DY29" s="69">
        <v>0.05</v>
      </c>
      <c r="DZ29" s="69">
        <v>1.6</v>
      </c>
      <c r="EA29" s="69">
        <v>0.05</v>
      </c>
      <c r="EB29" s="69">
        <v>0.4</v>
      </c>
      <c r="EC29" s="69">
        <v>0.05</v>
      </c>
      <c r="ED29" s="69">
        <v>0.1</v>
      </c>
      <c r="EE29" s="69">
        <v>0.05</v>
      </c>
      <c r="EF29" s="69">
        <v>0.46</v>
      </c>
      <c r="EG29" s="69">
        <v>0.01</v>
      </c>
      <c r="EH29" s="69">
        <v>0.05</v>
      </c>
      <c r="EI29" s="69">
        <v>0.05</v>
      </c>
      <c r="EJ29" s="69">
        <v>0.3</v>
      </c>
      <c r="EK29" s="69">
        <v>0.05</v>
      </c>
      <c r="EL29" s="69">
        <v>0.05</v>
      </c>
      <c r="EM29" s="69">
        <v>0.05</v>
      </c>
      <c r="EN29" s="69">
        <v>0.2</v>
      </c>
      <c r="EO29" s="69">
        <v>0.05</v>
      </c>
      <c r="EP29" s="69">
        <v>0.05</v>
      </c>
      <c r="EQ29" s="69">
        <v>0.05</v>
      </c>
      <c r="ER29" s="69">
        <v>0.1</v>
      </c>
      <c r="ES29" s="69">
        <v>0.05</v>
      </c>
      <c r="ET29" s="69">
        <v>0.05</v>
      </c>
      <c r="EU29" s="69">
        <v>0.05</v>
      </c>
      <c r="EV29" s="69">
        <v>10.150000000000004</v>
      </c>
      <c r="EW29" s="69">
        <f t="shared" si="5"/>
        <v>5.6710741374000027E-2</v>
      </c>
      <c r="EX29" s="69">
        <v>7.0200000000000005</v>
      </c>
      <c r="EY29" s="69">
        <f t="shared" si="5"/>
        <v>3.9222601423200006E-2</v>
      </c>
      <c r="EZ29" s="69">
        <v>2.7299999999999995</v>
      </c>
      <c r="FA29" s="72">
        <f t="shared" si="10"/>
        <v>1.5253233886799999E-2</v>
      </c>
      <c r="FB29" s="2">
        <v>1.2400000000000004</v>
      </c>
      <c r="FC29" s="2">
        <v>12.216748768472906</v>
      </c>
      <c r="FD29" s="2">
        <v>0.47</v>
      </c>
      <c r="FE29" s="2">
        <v>6.6951566951566939</v>
      </c>
      <c r="FF29" s="2">
        <v>0.57000000000000006</v>
      </c>
      <c r="FG29" s="2">
        <v>20.879120879120887</v>
      </c>
    </row>
    <row r="30" spans="1:190" x14ac:dyDescent="0.25">
      <c r="A30" s="109"/>
      <c r="B30" s="2" t="s">
        <v>369</v>
      </c>
      <c r="C30" s="9">
        <v>45442</v>
      </c>
      <c r="D30" s="69">
        <v>6.1</v>
      </c>
      <c r="E30" s="69">
        <v>6.7</v>
      </c>
      <c r="F30" s="69">
        <v>7.32</v>
      </c>
      <c r="G30" s="69">
        <v>531</v>
      </c>
      <c r="H30" s="69">
        <v>900</v>
      </c>
      <c r="I30" s="13">
        <v>3406.8690000000001</v>
      </c>
      <c r="J30" s="69">
        <v>39.4</v>
      </c>
      <c r="K30" s="69">
        <v>5.0000000000000001E-3</v>
      </c>
      <c r="L30" s="69">
        <v>5.0000000000000001E-3</v>
      </c>
      <c r="M30" s="69">
        <v>0.15</v>
      </c>
      <c r="N30" s="69">
        <v>2.5000000000000001E-2</v>
      </c>
      <c r="O30" s="69">
        <v>2960</v>
      </c>
      <c r="P30" s="69">
        <f t="shared" si="11"/>
        <v>14.521438425600001</v>
      </c>
      <c r="Q30" s="69">
        <v>48</v>
      </c>
      <c r="R30" s="69">
        <v>3.3</v>
      </c>
      <c r="S30" s="69">
        <f t="shared" si="8"/>
        <v>1.6189441488E-2</v>
      </c>
      <c r="T30" s="69">
        <v>0.1</v>
      </c>
      <c r="U30" s="69">
        <v>7</v>
      </c>
      <c r="V30" s="69">
        <v>4</v>
      </c>
      <c r="W30" s="69">
        <v>73.7</v>
      </c>
      <c r="X30" s="69">
        <v>74.900000000000006</v>
      </c>
      <c r="Y30" s="69">
        <v>0.502</v>
      </c>
      <c r="Z30" s="69">
        <v>7.0999999999999994E-2</v>
      </c>
      <c r="AA30" s="69">
        <v>5.0000000000000001E-3</v>
      </c>
      <c r="AB30" s="69">
        <v>5.0000000000000001E-3</v>
      </c>
      <c r="AC30" s="69">
        <v>52400</v>
      </c>
      <c r="AD30" s="69">
        <v>50000</v>
      </c>
      <c r="AE30" s="69">
        <v>131</v>
      </c>
      <c r="AF30" s="69">
        <v>129</v>
      </c>
      <c r="AG30" s="69">
        <v>3.88</v>
      </c>
      <c r="AH30" s="69">
        <f t="shared" si="9"/>
        <v>1.9034858476800001E-2</v>
      </c>
      <c r="AI30" s="69">
        <v>3.85</v>
      </c>
      <c r="AJ30" s="69">
        <v>1.1499999999999999</v>
      </c>
      <c r="AK30" s="69">
        <v>0.04</v>
      </c>
      <c r="AL30" s="69">
        <v>0.1</v>
      </c>
      <c r="AM30" s="69">
        <v>0.2</v>
      </c>
      <c r="AN30" s="13">
        <v>203</v>
      </c>
      <c r="AO30" s="69">
        <f t="shared" si="0"/>
        <v>0.99589594608000009</v>
      </c>
      <c r="AP30" s="69">
        <v>47</v>
      </c>
      <c r="AQ30" s="69">
        <v>19200</v>
      </c>
      <c r="AR30" s="69">
        <v>851</v>
      </c>
      <c r="AS30" s="69">
        <v>0.4</v>
      </c>
      <c r="AT30" s="69">
        <v>0.1</v>
      </c>
      <c r="AU30" s="69">
        <v>0.5</v>
      </c>
      <c r="AV30" s="69">
        <v>0.05</v>
      </c>
      <c r="AW30" s="69">
        <v>0.05</v>
      </c>
      <c r="AX30" s="69">
        <v>0.05</v>
      </c>
      <c r="AY30" s="69">
        <v>5.0000000000000001E-3</v>
      </c>
      <c r="AZ30" s="69">
        <v>5.0000000000000001E-3</v>
      </c>
      <c r="BA30" s="69">
        <v>6.3</v>
      </c>
      <c r="BB30" s="69">
        <v>0.05</v>
      </c>
      <c r="BC30" s="69">
        <v>923</v>
      </c>
      <c r="BD30" s="69">
        <v>833</v>
      </c>
      <c r="BE30" s="69">
        <v>6</v>
      </c>
      <c r="BF30" s="69">
        <v>4</v>
      </c>
      <c r="BG30" s="13">
        <v>33500</v>
      </c>
      <c r="BH30" s="69">
        <f t="shared" si="1"/>
        <v>164.34736056000003</v>
      </c>
      <c r="BI30" s="69">
        <v>32200</v>
      </c>
      <c r="BJ30" s="69">
        <v>6850</v>
      </c>
      <c r="BK30" s="69">
        <f t="shared" si="2"/>
        <v>33.605355816000007</v>
      </c>
      <c r="BL30" s="69">
        <v>6700</v>
      </c>
      <c r="BM30" s="69">
        <v>0.08</v>
      </c>
      <c r="BN30" s="69">
        <v>0.02</v>
      </c>
      <c r="BO30" s="69">
        <v>2200</v>
      </c>
      <c r="BP30" s="69">
        <v>2060</v>
      </c>
      <c r="BQ30" s="69">
        <v>0.05</v>
      </c>
      <c r="BR30" s="69">
        <v>0.05</v>
      </c>
      <c r="BS30" s="69">
        <v>9.6999999999999993</v>
      </c>
      <c r="BT30" s="69">
        <f t="shared" si="3"/>
        <v>4.7587146191999996E-2</v>
      </c>
      <c r="BU30" s="69">
        <v>7</v>
      </c>
      <c r="BV30" s="69">
        <v>74</v>
      </c>
      <c r="BW30" s="69">
        <v>1.5</v>
      </c>
      <c r="BX30" s="69">
        <v>8.6</v>
      </c>
      <c r="BY30" s="69">
        <v>0.37</v>
      </c>
      <c r="BZ30" s="69">
        <v>0.7</v>
      </c>
      <c r="CA30" s="69">
        <v>0.7</v>
      </c>
      <c r="CB30" s="69">
        <v>0.05</v>
      </c>
      <c r="CC30" s="69">
        <v>0.05</v>
      </c>
      <c r="CD30" s="69">
        <v>84200</v>
      </c>
      <c r="CE30" s="69">
        <v>95100</v>
      </c>
      <c r="CF30" s="69">
        <v>0.45</v>
      </c>
      <c r="CG30" s="69">
        <v>0.45</v>
      </c>
      <c r="CH30" s="69">
        <v>0.16</v>
      </c>
      <c r="CI30" s="69">
        <v>0.18</v>
      </c>
      <c r="CJ30" s="69">
        <v>5800</v>
      </c>
      <c r="CK30" s="69">
        <v>4740</v>
      </c>
      <c r="CL30" s="69">
        <v>0.03</v>
      </c>
      <c r="CM30" s="69">
        <v>0.03</v>
      </c>
      <c r="CN30" s="69">
        <v>106</v>
      </c>
      <c r="CO30" s="69">
        <v>109</v>
      </c>
      <c r="CP30" s="69">
        <v>0.05</v>
      </c>
      <c r="CQ30" s="69">
        <v>0.05</v>
      </c>
      <c r="CR30" s="69">
        <v>0.5</v>
      </c>
      <c r="CS30" s="69">
        <v>0.05</v>
      </c>
      <c r="CT30" s="69">
        <v>1.8</v>
      </c>
      <c r="CU30" s="69">
        <v>0.05</v>
      </c>
      <c r="CV30" s="69">
        <v>0.22</v>
      </c>
      <c r="CW30" s="69">
        <v>0.06</v>
      </c>
      <c r="CX30" s="69">
        <v>7.0000000000000007E-2</v>
      </c>
      <c r="CY30" s="69">
        <v>0.111</v>
      </c>
      <c r="CZ30" s="69">
        <v>4.88</v>
      </c>
      <c r="DA30" s="69">
        <v>0.129</v>
      </c>
      <c r="DB30" s="69">
        <v>0.22</v>
      </c>
      <c r="DC30" s="69">
        <v>5.0000000000000001E-3</v>
      </c>
      <c r="DD30" s="69">
        <v>0.94</v>
      </c>
      <c r="DE30" s="69">
        <v>3.18</v>
      </c>
      <c r="DF30" s="13">
        <v>19700</v>
      </c>
      <c r="DG30" s="69">
        <f t="shared" si="4"/>
        <v>96.646059792000017</v>
      </c>
      <c r="DH30" s="69">
        <v>18600</v>
      </c>
      <c r="DI30" s="69">
        <v>1</v>
      </c>
      <c r="DJ30" s="69">
        <v>1</v>
      </c>
      <c r="DK30" s="69">
        <v>2.5</v>
      </c>
      <c r="DL30" s="69">
        <v>1.25</v>
      </c>
      <c r="DM30" s="69">
        <v>2.82</v>
      </c>
      <c r="DN30" s="69">
        <v>296</v>
      </c>
      <c r="DO30" s="69">
        <v>0</v>
      </c>
      <c r="DP30" s="69">
        <v>0.8</v>
      </c>
      <c r="DQ30" s="69">
        <v>0.2</v>
      </c>
      <c r="DR30" s="69">
        <v>5.66</v>
      </c>
      <c r="DS30" s="69">
        <v>0.99</v>
      </c>
      <c r="DT30" s="69">
        <v>3.8</v>
      </c>
      <c r="DU30" s="69">
        <v>0.7</v>
      </c>
      <c r="DV30" s="69">
        <v>8.86</v>
      </c>
      <c r="DW30" s="69">
        <v>0.87</v>
      </c>
      <c r="DX30" s="69">
        <v>1.2</v>
      </c>
      <c r="DY30" s="69">
        <v>0.05</v>
      </c>
      <c r="DZ30" s="69">
        <v>5.3</v>
      </c>
      <c r="EA30" s="69">
        <v>0.3</v>
      </c>
      <c r="EB30" s="69">
        <v>1.2</v>
      </c>
      <c r="EC30" s="69">
        <v>0.05</v>
      </c>
      <c r="ED30" s="69">
        <v>0.4</v>
      </c>
      <c r="EE30" s="69">
        <v>0.05</v>
      </c>
      <c r="EF30" s="69">
        <v>1.48</v>
      </c>
      <c r="EG30" s="69">
        <v>0.11</v>
      </c>
      <c r="EH30" s="69">
        <v>0.2</v>
      </c>
      <c r="EI30" s="69">
        <v>0.05</v>
      </c>
      <c r="EJ30" s="69">
        <v>1.2</v>
      </c>
      <c r="EK30" s="69">
        <v>0.05</v>
      </c>
      <c r="EL30" s="69">
        <v>0.2</v>
      </c>
      <c r="EM30" s="69">
        <v>0.05</v>
      </c>
      <c r="EN30" s="69">
        <v>0.5</v>
      </c>
      <c r="EO30" s="69">
        <v>0.05</v>
      </c>
      <c r="EP30" s="69">
        <v>0.05</v>
      </c>
      <c r="EQ30" s="69">
        <v>0.05</v>
      </c>
      <c r="ER30" s="69">
        <v>0.4</v>
      </c>
      <c r="ES30" s="69">
        <v>0.05</v>
      </c>
      <c r="ET30" s="69">
        <v>0.05</v>
      </c>
      <c r="EU30" s="69">
        <v>0.05</v>
      </c>
      <c r="EV30" s="69">
        <v>31.299999999999994</v>
      </c>
      <c r="EW30" s="69">
        <f t="shared" si="5"/>
        <v>0.15355439956799999</v>
      </c>
      <c r="EX30" s="69">
        <v>22.24</v>
      </c>
      <c r="EY30" s="69">
        <f t="shared" si="5"/>
        <v>0.1091070238464</v>
      </c>
      <c r="EZ30" s="69">
        <v>8.2600000000000016</v>
      </c>
      <c r="FA30" s="72">
        <f t="shared" si="10"/>
        <v>4.0522662633600014E-2</v>
      </c>
      <c r="FB30" s="2">
        <v>3.6699999999999977</v>
      </c>
      <c r="FC30" s="2">
        <v>11.725239616613415</v>
      </c>
      <c r="FD30" s="2">
        <v>2.13</v>
      </c>
      <c r="FE30" s="2">
        <v>9.5773381294964022</v>
      </c>
      <c r="FF30" s="2">
        <v>1.3400000000000003</v>
      </c>
      <c r="FG30" s="2">
        <v>16.222760290556902</v>
      </c>
    </row>
    <row r="31" spans="1:190" x14ac:dyDescent="0.25">
      <c r="A31" s="109"/>
      <c r="B31" s="2" t="s">
        <v>369</v>
      </c>
      <c r="C31" s="9">
        <v>45456</v>
      </c>
      <c r="D31" s="69">
        <v>7.01</v>
      </c>
      <c r="E31" s="69">
        <v>8.5</v>
      </c>
      <c r="F31" s="69">
        <v>6.29</v>
      </c>
      <c r="G31" s="69">
        <v>368</v>
      </c>
      <c r="H31" s="69">
        <v>969</v>
      </c>
      <c r="I31" s="13">
        <v>3668.0622900000003</v>
      </c>
      <c r="J31" s="69">
        <v>103</v>
      </c>
      <c r="K31" s="69">
        <v>5.0000000000000001E-3</v>
      </c>
      <c r="L31" s="69">
        <v>5.0000000000000001E-3</v>
      </c>
      <c r="M31" s="69">
        <v>0.14000000000000001</v>
      </c>
      <c r="N31" s="69">
        <v>2.5000000000000001E-2</v>
      </c>
      <c r="O31" s="69">
        <v>982</v>
      </c>
      <c r="P31" s="69">
        <f t="shared" si="11"/>
        <v>5.1869335230432005</v>
      </c>
      <c r="Q31" s="69">
        <v>6</v>
      </c>
      <c r="R31" s="69">
        <v>1.2</v>
      </c>
      <c r="S31" s="69">
        <f t="shared" si="8"/>
        <v>6.3384116371200004E-3</v>
      </c>
      <c r="T31" s="69">
        <v>0.1</v>
      </c>
      <c r="U31" s="69">
        <v>5</v>
      </c>
      <c r="V31" s="69">
        <v>5</v>
      </c>
      <c r="W31" s="69">
        <v>75.599999999999994</v>
      </c>
      <c r="X31" s="69">
        <v>70.599999999999994</v>
      </c>
      <c r="Y31" s="69">
        <v>0.17</v>
      </c>
      <c r="Z31" s="69">
        <v>0.02</v>
      </c>
      <c r="AA31" s="69">
        <v>5.0000000000000001E-3</v>
      </c>
      <c r="AB31" s="69">
        <v>5.0000000000000001E-3</v>
      </c>
      <c r="AC31" s="69">
        <v>57500</v>
      </c>
      <c r="AD31" s="69">
        <v>57800</v>
      </c>
      <c r="AE31" s="69">
        <v>45</v>
      </c>
      <c r="AF31" s="69">
        <v>47.8</v>
      </c>
      <c r="AG31" s="69">
        <v>1.73</v>
      </c>
      <c r="AH31" s="69">
        <f t="shared" si="9"/>
        <v>9.1378767768480005E-3</v>
      </c>
      <c r="AI31" s="69">
        <v>2.14</v>
      </c>
      <c r="AJ31" s="69">
        <v>0.36</v>
      </c>
      <c r="AK31" s="69">
        <v>0.04</v>
      </c>
      <c r="AL31" s="69">
        <v>0.1</v>
      </c>
      <c r="AM31" s="69">
        <v>0.2</v>
      </c>
      <c r="AN31" s="13">
        <v>57</v>
      </c>
      <c r="AO31" s="69">
        <f t="shared" si="0"/>
        <v>0.30107455276320005</v>
      </c>
      <c r="AP31" s="69">
        <v>16</v>
      </c>
      <c r="AQ31" s="69">
        <v>5320</v>
      </c>
      <c r="AR31" s="69">
        <v>76</v>
      </c>
      <c r="AS31" s="69">
        <v>0.1</v>
      </c>
      <c r="AT31" s="69">
        <v>0.05</v>
      </c>
      <c r="AU31" s="69">
        <v>0.2</v>
      </c>
      <c r="AV31" s="69">
        <v>0.05</v>
      </c>
      <c r="AW31" s="69">
        <v>0.05</v>
      </c>
      <c r="AX31" s="69">
        <v>0.05</v>
      </c>
      <c r="AY31" s="69">
        <v>5.0000000000000001E-3</v>
      </c>
      <c r="AZ31" s="69">
        <v>5.0000000000000001E-3</v>
      </c>
      <c r="BA31" s="69">
        <v>1.3</v>
      </c>
      <c r="BB31" s="69">
        <v>0.05</v>
      </c>
      <c r="BC31" s="69">
        <v>1080</v>
      </c>
      <c r="BD31" s="69">
        <v>1020</v>
      </c>
      <c r="BE31" s="69">
        <v>3.4</v>
      </c>
      <c r="BF31" s="69">
        <v>3.4</v>
      </c>
      <c r="BG31" s="13">
        <v>28600</v>
      </c>
      <c r="BH31" s="69">
        <f t="shared" si="1"/>
        <v>151.06547735136002</v>
      </c>
      <c r="BI31" s="69">
        <v>28600</v>
      </c>
      <c r="BJ31" s="69">
        <v>3250</v>
      </c>
      <c r="BK31" s="69">
        <f t="shared" si="2"/>
        <v>17.166531517200003</v>
      </c>
      <c r="BL31" s="69">
        <v>3500</v>
      </c>
      <c r="BM31" s="69">
        <v>0.1</v>
      </c>
      <c r="BN31" s="69">
        <v>0.1</v>
      </c>
      <c r="BO31" s="69">
        <v>2320</v>
      </c>
      <c r="BP31" s="69">
        <v>2220</v>
      </c>
      <c r="BQ31" s="69">
        <v>0.05</v>
      </c>
      <c r="BR31" s="69">
        <v>0.05</v>
      </c>
      <c r="BS31" s="69">
        <v>3.8</v>
      </c>
      <c r="BT31" s="69">
        <f t="shared" si="3"/>
        <v>2.0071636850880002E-2</v>
      </c>
      <c r="BU31" s="69">
        <v>5</v>
      </c>
      <c r="BV31" s="69">
        <v>21</v>
      </c>
      <c r="BW31" s="69">
        <v>1.5</v>
      </c>
      <c r="BX31" s="69">
        <v>3.48</v>
      </c>
      <c r="BY31" s="69">
        <v>0.55000000000000004</v>
      </c>
      <c r="BZ31" s="69">
        <v>0.8</v>
      </c>
      <c r="CA31" s="69">
        <v>0.8</v>
      </c>
      <c r="CB31" s="69">
        <v>0.05</v>
      </c>
      <c r="CC31" s="69">
        <v>0.05</v>
      </c>
      <c r="CD31" s="69">
        <v>57200</v>
      </c>
      <c r="CE31" s="69">
        <v>67600</v>
      </c>
      <c r="CF31" s="69">
        <v>0.45</v>
      </c>
      <c r="CG31" s="69">
        <v>0.45</v>
      </c>
      <c r="CH31" s="69">
        <v>0.13</v>
      </c>
      <c r="CI31" s="69">
        <v>0.18</v>
      </c>
      <c r="CJ31" s="69">
        <v>5570</v>
      </c>
      <c r="CK31" s="69">
        <v>4830</v>
      </c>
      <c r="CL31" s="69">
        <v>0.03</v>
      </c>
      <c r="CM31" s="69">
        <v>0.03</v>
      </c>
      <c r="CN31" s="69">
        <v>116</v>
      </c>
      <c r="CO31" s="69">
        <v>117</v>
      </c>
      <c r="CP31" s="69">
        <v>0.05</v>
      </c>
      <c r="CQ31" s="69">
        <v>0.05</v>
      </c>
      <c r="CR31" s="69">
        <v>0.05</v>
      </c>
      <c r="CS31" s="69">
        <v>0.05</v>
      </c>
      <c r="CT31" s="69">
        <v>0.4</v>
      </c>
      <c r="CU31" s="69">
        <v>0.05</v>
      </c>
      <c r="CV31" s="69">
        <v>0.17</v>
      </c>
      <c r="CW31" s="69">
        <v>0.06</v>
      </c>
      <c r="CX31" s="69">
        <v>2.5999999999999999E-2</v>
      </c>
      <c r="CY31" s="69">
        <v>9.0999999999999998E-2</v>
      </c>
      <c r="CZ31" s="69">
        <v>3.1</v>
      </c>
      <c r="DA31" s="69">
        <v>8.2000000000000003E-2</v>
      </c>
      <c r="DB31" s="69">
        <v>0.1</v>
      </c>
      <c r="DC31" s="69">
        <v>5.0000000000000001E-3</v>
      </c>
      <c r="DD31" s="69">
        <v>6.54</v>
      </c>
      <c r="DE31" s="69">
        <v>1.01</v>
      </c>
      <c r="DF31" s="13">
        <v>8160</v>
      </c>
      <c r="DG31" s="69">
        <f t="shared" si="4"/>
        <v>43.101199132416006</v>
      </c>
      <c r="DH31" s="69">
        <v>6840</v>
      </c>
      <c r="DI31" s="69">
        <v>1</v>
      </c>
      <c r="DJ31" s="69">
        <v>1</v>
      </c>
      <c r="DK31" s="69">
        <v>2.5</v>
      </c>
      <c r="DL31" s="69">
        <v>1.25</v>
      </c>
      <c r="DM31" s="69">
        <v>2.5299999999999998</v>
      </c>
      <c r="DN31" s="69">
        <v>194</v>
      </c>
      <c r="DO31" s="69">
        <v>0</v>
      </c>
      <c r="DP31" s="69">
        <v>0.4</v>
      </c>
      <c r="DQ31" s="69">
        <v>0.2</v>
      </c>
      <c r="DR31" s="69">
        <v>2.13</v>
      </c>
      <c r="DS31" s="69">
        <v>0.13</v>
      </c>
      <c r="DT31" s="69">
        <v>1.4</v>
      </c>
      <c r="DU31" s="69">
        <v>0.1</v>
      </c>
      <c r="DV31" s="69">
        <v>3.37</v>
      </c>
      <c r="DW31" s="69">
        <v>0.13</v>
      </c>
      <c r="DX31" s="69">
        <v>0.5</v>
      </c>
      <c r="DY31" s="69">
        <v>0.05</v>
      </c>
      <c r="DZ31" s="69">
        <v>2</v>
      </c>
      <c r="EA31" s="69">
        <v>0.05</v>
      </c>
      <c r="EB31" s="69">
        <v>0.5</v>
      </c>
      <c r="EC31" s="69">
        <v>0.05</v>
      </c>
      <c r="ED31" s="69">
        <v>0.2</v>
      </c>
      <c r="EE31" s="69">
        <v>0.05</v>
      </c>
      <c r="EF31" s="69">
        <v>0.53</v>
      </c>
      <c r="EG31" s="69">
        <v>0.01</v>
      </c>
      <c r="EH31" s="69">
        <v>0.05</v>
      </c>
      <c r="EI31" s="69">
        <v>0.05</v>
      </c>
      <c r="EJ31" s="69">
        <v>0.4</v>
      </c>
      <c r="EK31" s="69">
        <v>0.05</v>
      </c>
      <c r="EL31" s="69">
        <v>0.05</v>
      </c>
      <c r="EM31" s="69">
        <v>0.05</v>
      </c>
      <c r="EN31" s="69">
        <v>0.2</v>
      </c>
      <c r="EO31" s="69">
        <v>0.05</v>
      </c>
      <c r="EP31" s="69">
        <v>0.05</v>
      </c>
      <c r="EQ31" s="69">
        <v>0.05</v>
      </c>
      <c r="ER31" s="69">
        <v>0.1</v>
      </c>
      <c r="ES31" s="69">
        <v>0.05</v>
      </c>
      <c r="ET31" s="69">
        <v>0.05</v>
      </c>
      <c r="EU31" s="69">
        <v>0.05</v>
      </c>
      <c r="EV31" s="69">
        <v>11.930000000000001</v>
      </c>
      <c r="EW31" s="69">
        <f t="shared" si="5"/>
        <v>6.3014375692368021E-2</v>
      </c>
      <c r="EX31" s="69">
        <v>8.5</v>
      </c>
      <c r="EY31" s="69">
        <f t="shared" si="5"/>
        <v>4.4897082429600006E-2</v>
      </c>
      <c r="EZ31" s="69">
        <v>3.0299999999999994</v>
      </c>
      <c r="FA31" s="72">
        <f t="shared" si="10"/>
        <v>1.6004489383728001E-2</v>
      </c>
      <c r="FB31" s="2">
        <v>1.1200000000000006</v>
      </c>
      <c r="FC31" s="2">
        <v>9.3880972338642099</v>
      </c>
      <c r="FD31" s="2">
        <v>0.44</v>
      </c>
      <c r="FE31" s="2">
        <v>5.1764705882352944</v>
      </c>
      <c r="FF31" s="2">
        <v>0.47999999999999993</v>
      </c>
      <c r="FG31" s="2">
        <v>15.841584158415841</v>
      </c>
    </row>
    <row r="32" spans="1:190" x14ac:dyDescent="0.25">
      <c r="A32" s="109"/>
      <c r="B32" s="2" t="s">
        <v>369</v>
      </c>
      <c r="C32" s="9">
        <v>45471</v>
      </c>
      <c r="D32" s="69">
        <v>6.7</v>
      </c>
      <c r="E32" s="69">
        <v>10.6</v>
      </c>
      <c r="F32" s="69">
        <v>8.8000000000000007</v>
      </c>
      <c r="G32" s="69">
        <v>366</v>
      </c>
      <c r="H32" s="69">
        <v>1122</v>
      </c>
      <c r="I32" s="13">
        <v>4247.23002</v>
      </c>
      <c r="J32" s="69" t="s">
        <v>15</v>
      </c>
      <c r="K32" s="69">
        <v>5.0000000000000001E-3</v>
      </c>
      <c r="L32" s="69">
        <v>5.0000000000000001E-3</v>
      </c>
      <c r="M32" s="69">
        <v>0.13</v>
      </c>
      <c r="N32" s="69">
        <v>2.5000000000000001E-2</v>
      </c>
      <c r="O32" s="69">
        <v>551</v>
      </c>
      <c r="P32" s="69">
        <f t="shared" si="11"/>
        <v>3.3699221870687999</v>
      </c>
      <c r="Q32" s="69">
        <v>3</v>
      </c>
      <c r="R32" s="69">
        <v>0.9</v>
      </c>
      <c r="S32" s="69">
        <f t="shared" si="8"/>
        <v>5.5044101059200006E-3</v>
      </c>
      <c r="T32" s="69">
        <v>0.1</v>
      </c>
      <c r="U32" s="69">
        <v>8</v>
      </c>
      <c r="V32" s="69">
        <v>6</v>
      </c>
      <c r="W32" s="69">
        <v>80.5</v>
      </c>
      <c r="X32" s="69">
        <v>73.900000000000006</v>
      </c>
      <c r="Y32" s="69">
        <v>0.115</v>
      </c>
      <c r="Z32" s="69" t="s">
        <v>15</v>
      </c>
      <c r="AA32" s="69">
        <v>5.0000000000000001E-3</v>
      </c>
      <c r="AB32" s="69">
        <v>5.0000000000000001E-3</v>
      </c>
      <c r="AC32" s="69">
        <v>60600</v>
      </c>
      <c r="AD32" s="69">
        <v>58500</v>
      </c>
      <c r="AE32" s="69">
        <v>33.200000000000003</v>
      </c>
      <c r="AF32" s="69">
        <v>31.6</v>
      </c>
      <c r="AG32" s="69">
        <v>1.33</v>
      </c>
      <c r="AH32" s="69">
        <f t="shared" si="9"/>
        <v>8.1342949343040007E-3</v>
      </c>
      <c r="AI32" s="69">
        <v>1.22</v>
      </c>
      <c r="AJ32" s="69">
        <v>0.36</v>
      </c>
      <c r="AK32" s="69">
        <v>0.04</v>
      </c>
      <c r="AL32" s="69">
        <v>0.1</v>
      </c>
      <c r="AM32" s="69">
        <v>0.1</v>
      </c>
      <c r="AN32" s="13">
        <v>29</v>
      </c>
      <c r="AO32" s="69">
        <f t="shared" si="0"/>
        <v>0.17736432563519999</v>
      </c>
      <c r="AP32" s="69">
        <v>4.8</v>
      </c>
      <c r="AQ32" s="69">
        <v>3920</v>
      </c>
      <c r="AR32" s="69">
        <v>8</v>
      </c>
      <c r="AS32" s="69">
        <v>0.1</v>
      </c>
      <c r="AT32" s="69">
        <v>0.05</v>
      </c>
      <c r="AU32" s="69">
        <v>0.2</v>
      </c>
      <c r="AV32" s="69">
        <v>0.05</v>
      </c>
      <c r="AW32" s="69">
        <v>0.05</v>
      </c>
      <c r="AX32" s="69">
        <v>0.05</v>
      </c>
      <c r="AY32" s="69">
        <v>5.0000000000000001E-3</v>
      </c>
      <c r="AZ32" s="69">
        <v>5.0000000000000001E-3</v>
      </c>
      <c r="BA32" s="69">
        <v>0.78</v>
      </c>
      <c r="BB32" s="69">
        <v>5.0000000000000001E-3</v>
      </c>
      <c r="BC32" s="69">
        <v>1100</v>
      </c>
      <c r="BD32" s="69">
        <v>968</v>
      </c>
      <c r="BE32" s="69">
        <v>3.7</v>
      </c>
      <c r="BF32" s="69">
        <v>2.4</v>
      </c>
      <c r="BG32" s="13">
        <v>29100</v>
      </c>
      <c r="BH32" s="69">
        <f t="shared" si="1"/>
        <v>177.97592675807999</v>
      </c>
      <c r="BI32" s="69">
        <v>28700</v>
      </c>
      <c r="BJ32" s="69">
        <v>2480</v>
      </c>
      <c r="BK32" s="69">
        <f t="shared" si="2"/>
        <v>15.167707847423999</v>
      </c>
      <c r="BL32" s="69">
        <v>2535</v>
      </c>
      <c r="BM32" s="69">
        <v>0.2</v>
      </c>
      <c r="BN32" s="69">
        <v>0.2</v>
      </c>
      <c r="BO32" s="69">
        <v>2360</v>
      </c>
      <c r="BP32" s="69">
        <v>2140</v>
      </c>
      <c r="BQ32" s="69">
        <v>5.0000000000000001E-3</v>
      </c>
      <c r="BR32" s="69">
        <v>5.0000000000000001E-3</v>
      </c>
      <c r="BS32" s="69">
        <v>3.4</v>
      </c>
      <c r="BT32" s="69">
        <f t="shared" si="3"/>
        <v>2.079443817792E-2</v>
      </c>
      <c r="BU32" s="69">
        <v>3.1</v>
      </c>
      <c r="BV32" s="69">
        <v>14</v>
      </c>
      <c r="BW32" s="69">
        <v>1.5</v>
      </c>
      <c r="BX32" s="69">
        <v>2.68</v>
      </c>
      <c r="BY32" s="69">
        <v>4.4999999999999998E-2</v>
      </c>
      <c r="BZ32" s="69">
        <v>0.8</v>
      </c>
      <c r="CA32" s="69">
        <v>0.7</v>
      </c>
      <c r="CB32" s="69">
        <v>0.05</v>
      </c>
      <c r="CC32" s="69">
        <v>0.05</v>
      </c>
      <c r="CD32" s="69">
        <v>65800</v>
      </c>
      <c r="CE32" s="69">
        <v>52800</v>
      </c>
      <c r="CF32" s="69">
        <v>0.45</v>
      </c>
      <c r="CG32" s="69">
        <v>0.45</v>
      </c>
      <c r="CH32" s="69">
        <v>0.14000000000000001</v>
      </c>
      <c r="CI32" s="69">
        <v>0.12</v>
      </c>
      <c r="CJ32" s="69">
        <v>5640</v>
      </c>
      <c r="CK32" s="69">
        <v>5060</v>
      </c>
      <c r="CL32" s="69">
        <v>0.03</v>
      </c>
      <c r="CM32" s="69">
        <v>0.03</v>
      </c>
      <c r="CN32" s="69">
        <v>116</v>
      </c>
      <c r="CO32" s="69">
        <v>109</v>
      </c>
      <c r="CP32" s="69">
        <v>0.05</v>
      </c>
      <c r="CQ32" s="69">
        <v>0.05</v>
      </c>
      <c r="CR32" s="69">
        <v>0.05</v>
      </c>
      <c r="CS32" s="69">
        <v>0.05</v>
      </c>
      <c r="CT32" s="69">
        <v>0.3</v>
      </c>
      <c r="CU32" s="69">
        <v>0.05</v>
      </c>
      <c r="CV32" s="69">
        <v>0.15</v>
      </c>
      <c r="CW32" s="69">
        <v>0.05</v>
      </c>
      <c r="CX32" s="69">
        <v>0.05</v>
      </c>
      <c r="CY32" s="69">
        <v>2.1000000000000001E-2</v>
      </c>
      <c r="CZ32" s="69">
        <v>2.85</v>
      </c>
      <c r="DA32" s="69">
        <v>0.308</v>
      </c>
      <c r="DB32" s="69">
        <v>7.0000000000000007E-2</v>
      </c>
      <c r="DC32" s="69">
        <v>5.0000000000000001E-3</v>
      </c>
      <c r="DD32" s="69">
        <v>0.12</v>
      </c>
      <c r="DE32" s="69">
        <v>0.26</v>
      </c>
      <c r="DF32" s="13">
        <v>5360</v>
      </c>
      <c r="DG32" s="69">
        <f t="shared" si="4"/>
        <v>32.781820186368002</v>
      </c>
      <c r="DH32" s="69">
        <v>5370</v>
      </c>
      <c r="DI32" s="69">
        <v>1</v>
      </c>
      <c r="DJ32" s="69">
        <v>1</v>
      </c>
      <c r="DK32" s="69">
        <v>2.5</v>
      </c>
      <c r="DL32" s="69">
        <v>1.25</v>
      </c>
      <c r="DM32" s="69">
        <v>1.25</v>
      </c>
      <c r="DN32" s="69">
        <v>180</v>
      </c>
      <c r="DO32" s="69">
        <v>0</v>
      </c>
      <c r="DP32" s="69">
        <v>0.3</v>
      </c>
      <c r="DQ32" s="69">
        <v>0.2</v>
      </c>
      <c r="DR32" s="69">
        <v>1.58</v>
      </c>
      <c r="DS32" s="69">
        <v>0.06</v>
      </c>
      <c r="DT32" s="69">
        <v>0.92</v>
      </c>
      <c r="DU32" s="69">
        <v>0.02</v>
      </c>
      <c r="DV32" s="69">
        <v>2.21</v>
      </c>
      <c r="DW32" s="69">
        <v>0.02</v>
      </c>
      <c r="DX32" s="69">
        <v>0.3</v>
      </c>
      <c r="DY32" s="69">
        <v>5.0000000000000001E-3</v>
      </c>
      <c r="DZ32" s="69">
        <v>1.29</v>
      </c>
      <c r="EA32" s="69">
        <v>5.0000000000000001E-3</v>
      </c>
      <c r="EB32" s="69">
        <v>0.34</v>
      </c>
      <c r="EC32" s="69">
        <v>5.0000000000000001E-3</v>
      </c>
      <c r="ED32" s="69">
        <v>0.1</v>
      </c>
      <c r="EE32" s="69">
        <v>0.01</v>
      </c>
      <c r="EF32" s="69">
        <v>0.37</v>
      </c>
      <c r="EG32" s="69">
        <v>5.0000000000000001E-3</v>
      </c>
      <c r="EH32" s="69">
        <v>0.05</v>
      </c>
      <c r="EI32" s="69">
        <v>5.0000000000000001E-3</v>
      </c>
      <c r="EJ32" s="69">
        <v>0.28999999999999998</v>
      </c>
      <c r="EK32" s="69">
        <v>5.0000000000000001E-3</v>
      </c>
      <c r="EL32" s="69">
        <v>0.05</v>
      </c>
      <c r="EM32" s="69">
        <v>5.0000000000000001E-3</v>
      </c>
      <c r="EN32" s="69">
        <v>0.13</v>
      </c>
      <c r="EO32" s="69">
        <v>5.0000000000000001E-3</v>
      </c>
      <c r="EP32" s="69">
        <v>0.02</v>
      </c>
      <c r="EQ32" s="69">
        <v>5.0000000000000001E-3</v>
      </c>
      <c r="ER32" s="69">
        <v>0.1</v>
      </c>
      <c r="ES32" s="69">
        <v>5.0000000000000001E-3</v>
      </c>
      <c r="ET32" s="69">
        <v>0.05</v>
      </c>
      <c r="EU32" s="69">
        <v>0.05</v>
      </c>
      <c r="EV32" s="69">
        <v>8.1</v>
      </c>
      <c r="EW32" s="69">
        <f t="shared" si="5"/>
        <v>4.9539690953279994E-2</v>
      </c>
      <c r="EX32" s="69">
        <v>5.5299999999999994</v>
      </c>
      <c r="EY32" s="69">
        <f t="shared" si="5"/>
        <v>3.3821542095263994E-2</v>
      </c>
      <c r="EZ32" s="69">
        <v>2.27</v>
      </c>
      <c r="FA32" s="72">
        <f t="shared" si="10"/>
        <v>1.3883345489376E-2</v>
      </c>
      <c r="FB32" s="2">
        <v>0.41000000000000009</v>
      </c>
      <c r="FC32" s="2">
        <v>5.0617283950617296</v>
      </c>
      <c r="FD32" s="2">
        <v>6.9999999999999993E-2</v>
      </c>
      <c r="FE32" s="2">
        <v>1.2658227848101267</v>
      </c>
      <c r="FF32" s="2">
        <v>0.14000000000000001</v>
      </c>
      <c r="FG32" s="2">
        <v>6.1674008810572696</v>
      </c>
    </row>
    <row r="33" spans="1:163" x14ac:dyDescent="0.25">
      <c r="A33" s="109"/>
      <c r="B33" s="2" t="s">
        <v>369</v>
      </c>
      <c r="C33" s="9">
        <v>45499</v>
      </c>
      <c r="D33" s="69">
        <v>7.18</v>
      </c>
      <c r="E33" s="69">
        <v>13.3</v>
      </c>
      <c r="F33" s="69">
        <v>7.97</v>
      </c>
      <c r="G33" s="69">
        <v>440</v>
      </c>
      <c r="H33" s="69">
        <v>1100</v>
      </c>
      <c r="I33" s="13">
        <v>4163.951</v>
      </c>
      <c r="J33" s="69">
        <v>120</v>
      </c>
      <c r="K33" s="69">
        <v>5.0000000000000001E-3</v>
      </c>
      <c r="L33" s="69">
        <v>5.0000000000000001E-3</v>
      </c>
      <c r="M33" s="69">
        <v>0.09</v>
      </c>
      <c r="N33" s="69">
        <v>2.5000000000000001E-2</v>
      </c>
      <c r="O33" s="69">
        <v>143</v>
      </c>
      <c r="P33" s="69">
        <f t="shared" si="11"/>
        <v>0.85744078992000006</v>
      </c>
      <c r="Q33" s="69">
        <v>11</v>
      </c>
      <c r="R33" s="69">
        <v>0.4</v>
      </c>
      <c r="S33" s="69">
        <f t="shared" si="8"/>
        <v>2.3984357760000003E-3</v>
      </c>
      <c r="T33" s="69">
        <v>0.1</v>
      </c>
      <c r="U33" s="69">
        <v>4</v>
      </c>
      <c r="V33" s="69">
        <v>5</v>
      </c>
      <c r="W33" s="69">
        <v>70.099999999999994</v>
      </c>
      <c r="X33" s="69">
        <v>70.5</v>
      </c>
      <c r="Y33" s="69">
        <v>2.4E-2</v>
      </c>
      <c r="Z33" s="69">
        <v>7.0000000000000001E-3</v>
      </c>
      <c r="AA33" s="69">
        <v>5.0000000000000001E-3</v>
      </c>
      <c r="AB33" s="69">
        <v>5.0000000000000001E-3</v>
      </c>
      <c r="AC33" s="69">
        <v>46400</v>
      </c>
      <c r="AD33" s="69">
        <v>48800</v>
      </c>
      <c r="AE33" s="69">
        <v>16.899999999999999</v>
      </c>
      <c r="AF33" s="69">
        <v>17.3</v>
      </c>
      <c r="AG33" s="69">
        <v>0.54800000000000004</v>
      </c>
      <c r="AH33" s="70">
        <f t="shared" si="9"/>
        <v>3.2858570131200008E-3</v>
      </c>
      <c r="AI33" s="69">
        <v>0.55000000000000004</v>
      </c>
      <c r="AJ33" s="69">
        <v>0.22</v>
      </c>
      <c r="AK33" s="69">
        <v>0.04</v>
      </c>
      <c r="AL33" s="69">
        <v>0.05</v>
      </c>
      <c r="AM33" s="69">
        <v>0.1</v>
      </c>
      <c r="AN33" s="13">
        <v>8.8000000000000007</v>
      </c>
      <c r="AO33" s="69">
        <f t="shared" si="0"/>
        <v>5.2765587072000013E-2</v>
      </c>
      <c r="AP33" s="69">
        <v>2.5</v>
      </c>
      <c r="AQ33" s="69">
        <v>827</v>
      </c>
      <c r="AR33" s="69">
        <v>49</v>
      </c>
      <c r="AS33" s="69">
        <v>0.05</v>
      </c>
      <c r="AT33" s="69">
        <v>0.05</v>
      </c>
      <c r="AU33" s="69">
        <v>0.05</v>
      </c>
      <c r="AV33" s="69">
        <v>0.05</v>
      </c>
      <c r="AW33" s="69">
        <v>0.05</v>
      </c>
      <c r="AX33" s="69">
        <v>0.05</v>
      </c>
      <c r="AY33" s="69">
        <v>5.0000000000000001E-3</v>
      </c>
      <c r="AZ33" s="69">
        <v>5.0000000000000001E-3</v>
      </c>
      <c r="BA33" s="69">
        <v>0.2</v>
      </c>
      <c r="BB33" s="69">
        <v>0.05</v>
      </c>
      <c r="BC33" s="69">
        <v>828</v>
      </c>
      <c r="BD33" s="69">
        <v>889</v>
      </c>
      <c r="BE33" s="69">
        <v>1.7</v>
      </c>
      <c r="BF33" s="69">
        <v>1.8</v>
      </c>
      <c r="BG33" s="13">
        <v>20400</v>
      </c>
      <c r="BH33" s="69">
        <f t="shared" si="1"/>
        <v>122.32022457600002</v>
      </c>
      <c r="BI33" s="69">
        <v>22400</v>
      </c>
      <c r="BJ33" s="69">
        <v>998</v>
      </c>
      <c r="BK33" s="69">
        <f t="shared" si="2"/>
        <v>5.9840972611200005</v>
      </c>
      <c r="BL33" s="69">
        <v>1040</v>
      </c>
      <c r="BM33" s="69">
        <v>0.15</v>
      </c>
      <c r="BN33" s="69">
        <v>0.12</v>
      </c>
      <c r="BO33" s="69">
        <v>1750</v>
      </c>
      <c r="BP33" s="69">
        <v>1930</v>
      </c>
      <c r="BQ33" s="69">
        <v>0.05</v>
      </c>
      <c r="BR33" s="69">
        <v>0.05</v>
      </c>
      <c r="BS33" s="69">
        <v>1.6</v>
      </c>
      <c r="BT33" s="69">
        <f t="shared" si="3"/>
        <v>9.5937431040000014E-3</v>
      </c>
      <c r="BU33" s="69">
        <v>1.7</v>
      </c>
      <c r="BV33" s="69">
        <v>13</v>
      </c>
      <c r="BW33" s="69">
        <v>1.5</v>
      </c>
      <c r="BX33" s="69">
        <v>2.59</v>
      </c>
      <c r="BY33" s="69">
        <v>4.4999999999999998E-2</v>
      </c>
      <c r="BZ33" s="69">
        <v>0.6</v>
      </c>
      <c r="CA33" s="69">
        <v>0.6</v>
      </c>
      <c r="CB33" s="69">
        <v>0.05</v>
      </c>
      <c r="CC33" s="69">
        <v>0.05</v>
      </c>
      <c r="CD33" s="69">
        <v>31200</v>
      </c>
      <c r="CE33" s="69">
        <v>34300</v>
      </c>
      <c r="CF33" s="69">
        <v>0.45</v>
      </c>
      <c r="CG33" s="69">
        <v>0.45</v>
      </c>
      <c r="CH33" s="69">
        <v>0.11</v>
      </c>
      <c r="CI33" s="69">
        <v>0.12</v>
      </c>
      <c r="CJ33" s="69">
        <v>3780</v>
      </c>
      <c r="CK33" s="69">
        <v>4160</v>
      </c>
      <c r="CL33" s="69">
        <v>0.03</v>
      </c>
      <c r="CM33" s="69">
        <v>0.03</v>
      </c>
      <c r="CN33" s="69">
        <v>82.7</v>
      </c>
      <c r="CO33" s="69">
        <v>83.8</v>
      </c>
      <c r="CP33" s="69">
        <v>0.05</v>
      </c>
      <c r="CQ33" s="69">
        <v>0.05</v>
      </c>
      <c r="CR33" s="69">
        <v>0.05</v>
      </c>
      <c r="CS33" s="69">
        <v>0.05</v>
      </c>
      <c r="CT33" s="69">
        <v>0.05</v>
      </c>
      <c r="CU33" s="69">
        <v>0.05</v>
      </c>
      <c r="CV33" s="69">
        <v>2.5000000000000001E-2</v>
      </c>
      <c r="CW33" s="69">
        <v>2.5000000000000001E-2</v>
      </c>
      <c r="CX33" s="69">
        <v>0.05</v>
      </c>
      <c r="CY33" s="69">
        <v>9.8000000000000004E-2</v>
      </c>
      <c r="CZ33" s="69">
        <v>1.71</v>
      </c>
      <c r="DA33" s="69">
        <v>1.37</v>
      </c>
      <c r="DB33" s="69">
        <v>0.04</v>
      </c>
      <c r="DC33" s="69">
        <v>5.0000000000000001E-3</v>
      </c>
      <c r="DD33" s="69">
        <v>1.45</v>
      </c>
      <c r="DE33" s="69">
        <v>1.29</v>
      </c>
      <c r="DF33" s="13">
        <v>2600</v>
      </c>
      <c r="DG33" s="69">
        <f t="shared" si="4"/>
        <v>15.589832544000002</v>
      </c>
      <c r="DH33" s="69">
        <v>2720</v>
      </c>
      <c r="DI33" s="69">
        <v>1</v>
      </c>
      <c r="DJ33" s="69">
        <v>1</v>
      </c>
      <c r="DK33" s="69">
        <v>2</v>
      </c>
      <c r="DL33" s="69" t="s">
        <v>15</v>
      </c>
      <c r="DM33" s="69" t="s">
        <v>15</v>
      </c>
      <c r="DN33" s="69">
        <v>110</v>
      </c>
      <c r="DO33" s="69">
        <v>0</v>
      </c>
      <c r="DP33" s="69">
        <v>0.2</v>
      </c>
      <c r="DQ33" s="69">
        <v>0.2</v>
      </c>
      <c r="DR33" s="69">
        <v>0.55000000000000004</v>
      </c>
      <c r="DS33" s="69">
        <v>0.08</v>
      </c>
      <c r="DT33" s="69">
        <v>0.3</v>
      </c>
      <c r="DU33" s="69">
        <v>0.05</v>
      </c>
      <c r="DV33" s="69">
        <v>0.7</v>
      </c>
      <c r="DW33" s="69">
        <v>0.04</v>
      </c>
      <c r="DX33" s="69">
        <v>0.1</v>
      </c>
      <c r="DY33" s="69">
        <v>0.05</v>
      </c>
      <c r="DZ33" s="69">
        <v>0.4</v>
      </c>
      <c r="EA33" s="69">
        <v>0.05</v>
      </c>
      <c r="EB33" s="69">
        <v>0.1</v>
      </c>
      <c r="EC33" s="69">
        <v>0.05</v>
      </c>
      <c r="ED33" s="69">
        <v>0.05</v>
      </c>
      <c r="EE33" s="69">
        <v>0.05</v>
      </c>
      <c r="EF33" s="69">
        <v>0.15</v>
      </c>
      <c r="EG33" s="69">
        <v>5.0000000000000001E-3</v>
      </c>
      <c r="EH33" s="69">
        <v>0.05</v>
      </c>
      <c r="EI33" s="69">
        <v>0.05</v>
      </c>
      <c r="EJ33" s="69">
        <v>0.1</v>
      </c>
      <c r="EK33" s="69">
        <v>0.05</v>
      </c>
      <c r="EL33" s="69">
        <v>0.05</v>
      </c>
      <c r="EM33" s="69">
        <v>0.05</v>
      </c>
      <c r="EN33" s="69">
        <v>0.05</v>
      </c>
      <c r="EO33" s="69">
        <v>0.05</v>
      </c>
      <c r="EP33" s="69">
        <v>0.05</v>
      </c>
      <c r="EQ33" s="69">
        <v>0.05</v>
      </c>
      <c r="ER33" s="69">
        <v>0.05</v>
      </c>
      <c r="ES33" s="69">
        <v>0.05</v>
      </c>
      <c r="ET33" s="69">
        <v>0.05</v>
      </c>
      <c r="EU33" s="69">
        <v>0.6</v>
      </c>
      <c r="EV33" s="69">
        <v>2.9499999999999988</v>
      </c>
      <c r="EW33" s="69">
        <f t="shared" si="5"/>
        <v>1.7688463847999995E-2</v>
      </c>
      <c r="EX33" s="69">
        <v>1.8</v>
      </c>
      <c r="EY33" s="69">
        <f t="shared" si="5"/>
        <v>1.0792960992000002E-2</v>
      </c>
      <c r="EZ33" s="69">
        <v>0.95000000000000029</v>
      </c>
      <c r="FA33" s="72">
        <f t="shared" si="10"/>
        <v>5.6962849680000033E-3</v>
      </c>
      <c r="FB33" s="2">
        <v>1.4750000000000003</v>
      </c>
      <c r="FC33" s="2">
        <v>50.000000000000036</v>
      </c>
      <c r="FD33" s="2">
        <v>0.29499999999999998</v>
      </c>
      <c r="FE33" s="2">
        <v>16.388888888888889</v>
      </c>
      <c r="FF33" s="2">
        <v>0.98</v>
      </c>
      <c r="FG33" s="2">
        <v>103.15789473684207</v>
      </c>
    </row>
    <row r="34" spans="1:163" ht="16.5" thickBot="1" x14ac:dyDescent="0.3">
      <c r="A34" s="68"/>
      <c r="B34" s="2"/>
      <c r="C34" s="113" t="s">
        <v>371</v>
      </c>
      <c r="D34" s="114"/>
      <c r="E34" s="114"/>
      <c r="F34" s="114"/>
      <c r="G34" s="114"/>
      <c r="H34" s="114"/>
      <c r="I34" s="114"/>
      <c r="J34" s="74"/>
      <c r="K34" s="74"/>
      <c r="L34" s="74"/>
      <c r="M34" s="74"/>
      <c r="N34" s="74"/>
      <c r="O34" s="74"/>
      <c r="P34" s="75">
        <f>AVERAGE(P24:P33)</f>
        <v>3.9041328737448007</v>
      </c>
      <c r="Q34" s="75"/>
      <c r="R34" s="75"/>
      <c r="S34" s="75"/>
      <c r="T34" s="75"/>
      <c r="U34" s="75"/>
      <c r="V34" s="75"/>
      <c r="W34" s="75"/>
      <c r="X34" s="75"/>
      <c r="Y34" s="75"/>
      <c r="Z34" s="75"/>
      <c r="AA34" s="75"/>
      <c r="AB34" s="75"/>
      <c r="AC34" s="75"/>
      <c r="AD34" s="75"/>
      <c r="AE34" s="75"/>
      <c r="AF34" s="75"/>
      <c r="AG34" s="75"/>
      <c r="AH34" s="75">
        <f>AVERAGE(AH24:AH33)</f>
        <v>6.9801736349822396E-3</v>
      </c>
      <c r="AI34" s="75"/>
      <c r="AJ34" s="75"/>
      <c r="AK34" s="75"/>
      <c r="AL34" s="75"/>
      <c r="AM34" s="75"/>
      <c r="AN34" s="76"/>
      <c r="AO34" s="75">
        <f>AVERAGE(AO24:AO33)</f>
        <v>0.23675074015694403</v>
      </c>
      <c r="AP34" s="75"/>
      <c r="AQ34" s="75"/>
      <c r="AR34" s="75"/>
      <c r="AS34" s="75"/>
      <c r="AT34" s="75"/>
      <c r="AU34" s="75"/>
      <c r="AV34" s="75"/>
      <c r="AW34" s="75"/>
      <c r="AX34" s="75"/>
      <c r="AY34" s="75"/>
      <c r="AZ34" s="75"/>
      <c r="BA34" s="75"/>
      <c r="BB34" s="75"/>
      <c r="BC34" s="75"/>
      <c r="BD34" s="75"/>
      <c r="BE34" s="75"/>
      <c r="BF34" s="75"/>
      <c r="BG34" s="76"/>
      <c r="BH34" s="75">
        <f>AVERAGE(BH24:BH33)</f>
        <v>149.47504188235203</v>
      </c>
      <c r="BI34" s="75"/>
      <c r="BJ34" s="75"/>
      <c r="BK34" s="75">
        <f>AVERAGE(BK24:BK33)</f>
        <v>13.473439732880644</v>
      </c>
      <c r="BL34" s="75"/>
      <c r="BM34" s="75"/>
      <c r="BN34" s="75"/>
      <c r="BO34" s="75"/>
      <c r="BP34" s="75"/>
      <c r="BQ34" s="75"/>
      <c r="BR34" s="75"/>
      <c r="BS34" s="75"/>
      <c r="BT34" s="75">
        <f>AVERAGE(BT24:BT33)</f>
        <v>1.7439789665952003E-2</v>
      </c>
      <c r="BU34" s="75"/>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6"/>
      <c r="DG34" s="75">
        <f>AVERAGE(DG24:DG33)</f>
        <v>31.854895621819203</v>
      </c>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c r="EO34" s="75"/>
      <c r="EP34" s="75"/>
      <c r="EQ34" s="75"/>
      <c r="ER34" s="75"/>
      <c r="ES34" s="75"/>
      <c r="ET34" s="75"/>
      <c r="EU34" s="75"/>
      <c r="EV34" s="75"/>
      <c r="EW34" s="75">
        <f>AVERAGE(EW24:EW33)</f>
        <v>5.0596981404235207E-2</v>
      </c>
      <c r="EX34" s="75"/>
      <c r="EY34" s="75">
        <f>AVERAGE(EY24:EY33)</f>
        <v>3.4345229644972802E-2</v>
      </c>
      <c r="EZ34" s="75"/>
      <c r="FA34" s="79">
        <f>AVERAGE(FA24:FA33)</f>
        <v>1.3952905577870402E-2</v>
      </c>
      <c r="FB34" s="2"/>
      <c r="FC34" s="2"/>
      <c r="FD34" s="2"/>
      <c r="FE34" s="2"/>
      <c r="FF34" s="2"/>
      <c r="FG34" s="2"/>
    </row>
    <row r="35" spans="1:163" x14ac:dyDescent="0.25">
      <c r="A35" s="108" t="s">
        <v>373</v>
      </c>
      <c r="B35" s="62" t="s">
        <v>369</v>
      </c>
      <c r="C35" s="63">
        <v>44877</v>
      </c>
      <c r="D35" s="64">
        <v>2.75</v>
      </c>
      <c r="E35" s="64">
        <v>13</v>
      </c>
      <c r="F35" s="64">
        <v>5.69</v>
      </c>
      <c r="G35" s="64">
        <v>2840</v>
      </c>
      <c r="H35" s="64">
        <v>190</v>
      </c>
      <c r="I35" s="65">
        <v>719.22789999999998</v>
      </c>
      <c r="J35" s="64">
        <v>5</v>
      </c>
      <c r="K35" s="64">
        <v>5.0000000000000001E-3</v>
      </c>
      <c r="L35" s="64">
        <v>5.0000000000000001E-3</v>
      </c>
      <c r="M35" s="64">
        <v>0.08</v>
      </c>
      <c r="N35" s="64">
        <v>7.0000000000000007E-2</v>
      </c>
      <c r="O35" s="64">
        <v>18100</v>
      </c>
      <c r="P35" s="64">
        <f t="shared" si="11"/>
        <v>18.745955985599998</v>
      </c>
      <c r="Q35" s="64">
        <v>19900</v>
      </c>
      <c r="R35" s="64">
        <v>48</v>
      </c>
      <c r="S35" s="64">
        <f t="shared" si="8"/>
        <v>4.9713032448000002E-2</v>
      </c>
      <c r="T35" s="64">
        <v>58.4</v>
      </c>
      <c r="U35" s="64">
        <v>30</v>
      </c>
      <c r="V35" s="64">
        <v>37</v>
      </c>
      <c r="W35" s="64">
        <v>1.65</v>
      </c>
      <c r="X35" s="64">
        <v>2.34</v>
      </c>
      <c r="Y35" s="64">
        <v>8.07</v>
      </c>
      <c r="Z35" s="64">
        <v>11.1</v>
      </c>
      <c r="AA35" s="64">
        <v>0.04</v>
      </c>
      <c r="AB35" s="64">
        <v>0.04</v>
      </c>
      <c r="AC35" s="64">
        <v>248000</v>
      </c>
      <c r="AD35" s="64">
        <v>349000</v>
      </c>
      <c r="AE35" s="64">
        <v>83.4</v>
      </c>
      <c r="AF35" s="64">
        <v>106</v>
      </c>
      <c r="AG35" s="64">
        <v>103</v>
      </c>
      <c r="AH35" s="64">
        <f t="shared" si="9"/>
        <v>0.10667588212800001</v>
      </c>
      <c r="AI35" s="64">
        <v>124</v>
      </c>
      <c r="AJ35" s="64">
        <v>6.51</v>
      </c>
      <c r="AK35" s="64">
        <v>7.76</v>
      </c>
      <c r="AL35" s="64">
        <v>5.5</v>
      </c>
      <c r="AM35" s="64">
        <v>8.81</v>
      </c>
      <c r="AN35" s="65">
        <v>3260</v>
      </c>
      <c r="AO35" s="64">
        <f t="shared" si="0"/>
        <v>3.3763434537600001</v>
      </c>
      <c r="AP35" s="64">
        <v>3914</v>
      </c>
      <c r="AQ35" s="64">
        <v>103000</v>
      </c>
      <c r="AR35" s="64">
        <v>141000</v>
      </c>
      <c r="AS35" s="64">
        <v>12.6</v>
      </c>
      <c r="AT35" s="64">
        <v>11.8</v>
      </c>
      <c r="AU35" s="64">
        <v>5.7</v>
      </c>
      <c r="AV35" s="64">
        <v>10.199999999999999</v>
      </c>
      <c r="AW35" s="64">
        <v>0.05</v>
      </c>
      <c r="AX35" s="64">
        <v>0.05</v>
      </c>
      <c r="AY35" s="64">
        <v>0.05</v>
      </c>
      <c r="AZ35" s="64">
        <v>5.0000000000000001E-3</v>
      </c>
      <c r="BA35" s="64">
        <v>0.1</v>
      </c>
      <c r="BB35" s="64">
        <v>0.3</v>
      </c>
      <c r="BC35" s="64">
        <v>3360</v>
      </c>
      <c r="BD35" s="64">
        <v>4332</v>
      </c>
      <c r="BE35" s="64">
        <v>26.2</v>
      </c>
      <c r="BF35" s="64">
        <v>40.9</v>
      </c>
      <c r="BG35" s="65">
        <v>80400</v>
      </c>
      <c r="BH35" s="64">
        <f t="shared" si="1"/>
        <v>83.2693293504</v>
      </c>
      <c r="BI35" s="64">
        <v>113000</v>
      </c>
      <c r="BJ35" s="64">
        <v>62500</v>
      </c>
      <c r="BK35" s="64">
        <f t="shared" si="2"/>
        <v>64.730511000000007</v>
      </c>
      <c r="BL35" s="64">
        <v>72000</v>
      </c>
      <c r="BM35" s="64">
        <v>0.2</v>
      </c>
      <c r="BN35" s="64">
        <v>0.21</v>
      </c>
      <c r="BO35" s="64">
        <v>17000</v>
      </c>
      <c r="BP35" s="64">
        <v>22500</v>
      </c>
      <c r="BQ35" s="64">
        <v>0.05</v>
      </c>
      <c r="BR35" s="64">
        <v>0.05</v>
      </c>
      <c r="BS35" s="64">
        <v>170</v>
      </c>
      <c r="BT35" s="64">
        <f t="shared" si="3"/>
        <v>0.17606698992</v>
      </c>
      <c r="BU35" s="64">
        <v>196</v>
      </c>
      <c r="BV35" s="64">
        <v>59</v>
      </c>
      <c r="BW35" s="64">
        <v>85</v>
      </c>
      <c r="BX35" s="64">
        <v>16.2</v>
      </c>
      <c r="BY35" s="64">
        <v>20.5</v>
      </c>
      <c r="BZ35" s="64">
        <v>23.5</v>
      </c>
      <c r="CA35" s="64">
        <v>23.3</v>
      </c>
      <c r="CB35" s="64">
        <v>0.4</v>
      </c>
      <c r="CC35" s="64">
        <v>0.4</v>
      </c>
      <c r="CD35" s="64">
        <v>554000</v>
      </c>
      <c r="CE35" s="64">
        <v>602000</v>
      </c>
      <c r="CF35" s="64">
        <v>1.5</v>
      </c>
      <c r="CG35" s="64">
        <v>1.6</v>
      </c>
      <c r="CH35" s="64">
        <v>0.02</v>
      </c>
      <c r="CI35" s="64">
        <v>0.36</v>
      </c>
      <c r="CJ35" s="64">
        <v>16900</v>
      </c>
      <c r="CK35" s="64">
        <v>32100</v>
      </c>
      <c r="CL35" s="64">
        <v>0.03</v>
      </c>
      <c r="CM35" s="64">
        <v>0.03</v>
      </c>
      <c r="CN35" s="64">
        <v>1360</v>
      </c>
      <c r="CO35" s="64">
        <v>1607</v>
      </c>
      <c r="CP35" s="64">
        <v>0.05</v>
      </c>
      <c r="CQ35" s="64">
        <v>0.05</v>
      </c>
      <c r="CR35" s="64">
        <v>0.8</v>
      </c>
      <c r="CS35" s="64">
        <v>1</v>
      </c>
      <c r="CT35" s="64">
        <v>15</v>
      </c>
      <c r="CU35" s="64">
        <v>10.8</v>
      </c>
      <c r="CV35" s="64">
        <v>0.79</v>
      </c>
      <c r="CW35" s="64">
        <v>0.78</v>
      </c>
      <c r="CX35" s="64">
        <v>0.28599999999999998</v>
      </c>
      <c r="CY35" s="64">
        <v>0.35299999999999998</v>
      </c>
      <c r="CZ35" s="64">
        <v>62.1</v>
      </c>
      <c r="DA35" s="64">
        <v>66.2</v>
      </c>
      <c r="DB35" s="64">
        <v>5.14</v>
      </c>
      <c r="DC35" s="64">
        <v>5.99</v>
      </c>
      <c r="DD35" s="64">
        <v>0.04</v>
      </c>
      <c r="DE35" s="64">
        <v>0.08</v>
      </c>
      <c r="DF35" s="65">
        <v>27100</v>
      </c>
      <c r="DG35" s="64">
        <f t="shared" si="4"/>
        <v>28.067149569600002</v>
      </c>
      <c r="DH35" s="64">
        <v>36300</v>
      </c>
      <c r="DI35" s="64">
        <v>1</v>
      </c>
      <c r="DJ35" s="64">
        <v>1</v>
      </c>
      <c r="DK35" s="64">
        <v>18.899999999999999</v>
      </c>
      <c r="DL35" s="64">
        <v>2.31</v>
      </c>
      <c r="DM35" s="64">
        <v>0.05</v>
      </c>
      <c r="DN35" s="64">
        <v>1647</v>
      </c>
      <c r="DO35" s="64">
        <v>0</v>
      </c>
      <c r="DP35" s="64">
        <v>6.3</v>
      </c>
      <c r="DQ35" s="64">
        <v>5.66</v>
      </c>
      <c r="DR35" s="64">
        <v>157</v>
      </c>
      <c r="DS35" s="64">
        <v>191</v>
      </c>
      <c r="DT35" s="64">
        <v>165</v>
      </c>
      <c r="DU35" s="64">
        <v>180</v>
      </c>
      <c r="DV35" s="64">
        <v>353</v>
      </c>
      <c r="DW35" s="64">
        <v>390</v>
      </c>
      <c r="DX35" s="64">
        <v>48</v>
      </c>
      <c r="DY35" s="64">
        <v>53.3</v>
      </c>
      <c r="DZ35" s="64">
        <v>188</v>
      </c>
      <c r="EA35" s="64">
        <v>217</v>
      </c>
      <c r="EB35" s="64">
        <v>38.9</v>
      </c>
      <c r="EC35" s="64">
        <v>43.4</v>
      </c>
      <c r="ED35" s="64">
        <v>7.3</v>
      </c>
      <c r="EE35" s="64">
        <v>8.1</v>
      </c>
      <c r="EF35" s="64">
        <v>44</v>
      </c>
      <c r="EG35" s="64">
        <v>50.1</v>
      </c>
      <c r="EH35" s="64">
        <v>6.1</v>
      </c>
      <c r="EI35" s="64">
        <v>7</v>
      </c>
      <c r="EJ35" s="64">
        <v>33.200000000000003</v>
      </c>
      <c r="EK35" s="64">
        <v>37.299999999999997</v>
      </c>
      <c r="EL35" s="64">
        <v>6.4</v>
      </c>
      <c r="EM35" s="64">
        <v>7.2</v>
      </c>
      <c r="EN35" s="64">
        <v>17.100000000000001</v>
      </c>
      <c r="EO35" s="64">
        <v>18.8</v>
      </c>
      <c r="EP35" s="64">
        <v>2.1</v>
      </c>
      <c r="EQ35" s="64">
        <v>2.4</v>
      </c>
      <c r="ER35" s="64">
        <v>12.6</v>
      </c>
      <c r="ES35" s="64">
        <v>14.4</v>
      </c>
      <c r="ET35" s="64">
        <v>1.8</v>
      </c>
      <c r="EU35" s="64">
        <v>2.1</v>
      </c>
      <c r="EV35" s="64">
        <v>1086.7999999999997</v>
      </c>
      <c r="EW35" s="64">
        <f t="shared" si="5"/>
        <v>1.1255859096767997</v>
      </c>
      <c r="EX35" s="64">
        <v>844.19999999999993</v>
      </c>
      <c r="EY35" s="64">
        <f t="shared" si="5"/>
        <v>0.87432795817919995</v>
      </c>
      <c r="EZ35" s="64">
        <v>236.3</v>
      </c>
      <c r="FA35" s="80">
        <f t="shared" si="10"/>
        <v>0.24473311598880002</v>
      </c>
      <c r="FB35" s="2">
        <v>1227.76</v>
      </c>
      <c r="FC35" s="2">
        <v>112.97018770702985</v>
      </c>
      <c r="FD35" s="2">
        <v>941.9</v>
      </c>
      <c r="FE35" s="2">
        <v>111.57308694622128</v>
      </c>
      <c r="FF35" s="2">
        <v>280.2</v>
      </c>
      <c r="FG35" s="2">
        <v>118.57807871349976</v>
      </c>
    </row>
    <row r="36" spans="1:163" x14ac:dyDescent="0.25">
      <c r="A36" s="109"/>
      <c r="B36" s="2" t="s">
        <v>369</v>
      </c>
      <c r="C36" s="9">
        <v>45036</v>
      </c>
      <c r="D36" s="69">
        <v>2.84</v>
      </c>
      <c r="E36" s="69">
        <v>13.9</v>
      </c>
      <c r="F36" s="69">
        <v>5.43</v>
      </c>
      <c r="G36" s="69">
        <v>2660</v>
      </c>
      <c r="H36" s="69">
        <v>144</v>
      </c>
      <c r="I36" s="13">
        <v>545.09904000000006</v>
      </c>
      <c r="J36" s="69">
        <v>5</v>
      </c>
      <c r="K36" s="69">
        <v>0.02</v>
      </c>
      <c r="L36" s="69">
        <v>5.0000000000000001E-3</v>
      </c>
      <c r="M36" s="69">
        <v>0.21</v>
      </c>
      <c r="N36" s="69">
        <v>2.5000000000000001E-2</v>
      </c>
      <c r="O36" s="69">
        <v>17000</v>
      </c>
      <c r="P36" s="69">
        <f t="shared" si="11"/>
        <v>13.344024499200001</v>
      </c>
      <c r="Q36" s="69">
        <v>15300</v>
      </c>
      <c r="R36" s="69">
        <v>51.3</v>
      </c>
      <c r="S36" s="69">
        <f t="shared" si="8"/>
        <v>4.0267556282880007E-2</v>
      </c>
      <c r="T36" s="69">
        <v>44.1</v>
      </c>
      <c r="U36" s="69">
        <v>75</v>
      </c>
      <c r="V36" s="69">
        <v>27</v>
      </c>
      <c r="W36" s="69">
        <v>3.29</v>
      </c>
      <c r="X36" s="69">
        <v>1.82</v>
      </c>
      <c r="Y36" s="69">
        <v>9.24</v>
      </c>
      <c r="Z36" s="69">
        <v>7.89</v>
      </c>
      <c r="AA36" s="69">
        <v>0.02</v>
      </c>
      <c r="AB36" s="69">
        <v>0.02</v>
      </c>
      <c r="AC36" s="69">
        <v>313000</v>
      </c>
      <c r="AD36" s="69">
        <v>291000</v>
      </c>
      <c r="AE36" s="69">
        <v>94.1</v>
      </c>
      <c r="AF36" s="69">
        <v>85.1</v>
      </c>
      <c r="AG36" s="69">
        <v>125</v>
      </c>
      <c r="AH36" s="69">
        <f t="shared" si="9"/>
        <v>9.8117827200000035E-2</v>
      </c>
      <c r="AI36" s="69">
        <v>106</v>
      </c>
      <c r="AJ36" s="69">
        <v>20.7</v>
      </c>
      <c r="AK36" s="69">
        <v>4.96</v>
      </c>
      <c r="AL36" s="69">
        <v>6.1</v>
      </c>
      <c r="AM36" s="69">
        <v>6.1</v>
      </c>
      <c r="AN36" s="13">
        <v>3220</v>
      </c>
      <c r="AO36" s="69">
        <f t="shared" si="0"/>
        <v>2.5275152286720006</v>
      </c>
      <c r="AP36" s="69">
        <v>2570</v>
      </c>
      <c r="AQ36" s="69">
        <v>132000</v>
      </c>
      <c r="AR36" s="69">
        <v>118000</v>
      </c>
      <c r="AS36" s="69">
        <v>7.8</v>
      </c>
      <c r="AT36" s="69">
        <v>7.4</v>
      </c>
      <c r="AU36" s="69">
        <v>1</v>
      </c>
      <c r="AV36" s="69">
        <v>7.1</v>
      </c>
      <c r="AW36" s="69">
        <v>0.3</v>
      </c>
      <c r="AX36" s="69">
        <v>0.1</v>
      </c>
      <c r="AY36" s="69">
        <v>5.0000000000000001E-3</v>
      </c>
      <c r="AZ36" s="69">
        <v>0.05</v>
      </c>
      <c r="BA36" s="69">
        <v>0.8</v>
      </c>
      <c r="BB36" s="69">
        <v>0.9</v>
      </c>
      <c r="BC36" s="69">
        <v>5040</v>
      </c>
      <c r="BD36" s="69">
        <v>4810</v>
      </c>
      <c r="BE36" s="69">
        <v>34.5</v>
      </c>
      <c r="BF36" s="69">
        <v>25.4</v>
      </c>
      <c r="BG36" s="13">
        <v>108000</v>
      </c>
      <c r="BH36" s="69">
        <f t="shared" si="1"/>
        <v>84.773802700800019</v>
      </c>
      <c r="BI36" s="69">
        <v>91600</v>
      </c>
      <c r="BJ36" s="69">
        <v>83100</v>
      </c>
      <c r="BK36" s="69">
        <f t="shared" si="2"/>
        <v>65.228731522560011</v>
      </c>
      <c r="BL36" s="69">
        <v>73800</v>
      </c>
      <c r="BM36" s="69">
        <v>1.06</v>
      </c>
      <c r="BN36" s="69">
        <v>0.08</v>
      </c>
      <c r="BO36" s="69">
        <v>22200</v>
      </c>
      <c r="BP36" s="69">
        <v>19000</v>
      </c>
      <c r="BQ36" s="69">
        <v>0.1</v>
      </c>
      <c r="BR36" s="69">
        <v>0.05</v>
      </c>
      <c r="BS36" s="69">
        <v>192</v>
      </c>
      <c r="BT36" s="69">
        <f t="shared" si="3"/>
        <v>0.15070898257920004</v>
      </c>
      <c r="BU36" s="69">
        <v>159</v>
      </c>
      <c r="BV36" s="69">
        <v>50</v>
      </c>
      <c r="BW36" s="69">
        <v>53</v>
      </c>
      <c r="BX36" s="69">
        <v>16.5</v>
      </c>
      <c r="BY36" s="69">
        <v>15</v>
      </c>
      <c r="BZ36" s="69">
        <v>23.7</v>
      </c>
      <c r="CA36" s="69">
        <v>26.7</v>
      </c>
      <c r="CB36" s="69">
        <v>0.05</v>
      </c>
      <c r="CC36" s="69">
        <v>0.3</v>
      </c>
      <c r="CD36" s="69">
        <v>614000</v>
      </c>
      <c r="CE36" s="69">
        <v>595000</v>
      </c>
      <c r="CF36" s="69">
        <v>1.4</v>
      </c>
      <c r="CG36" s="69">
        <v>1.2</v>
      </c>
      <c r="CH36" s="69">
        <v>0.02</v>
      </c>
      <c r="CI36" s="69">
        <v>0.05</v>
      </c>
      <c r="CJ36" s="69">
        <v>21100</v>
      </c>
      <c r="CK36" s="69">
        <v>21800</v>
      </c>
      <c r="CL36" s="69">
        <v>1.49</v>
      </c>
      <c r="CM36" s="69">
        <v>0.03</v>
      </c>
      <c r="CN36" s="69">
        <v>1462</v>
      </c>
      <c r="CO36" s="69">
        <v>1440</v>
      </c>
      <c r="CP36" s="69">
        <v>0.1</v>
      </c>
      <c r="CQ36" s="69">
        <v>0.05</v>
      </c>
      <c r="CR36" s="69">
        <v>0.5</v>
      </c>
      <c r="CS36" s="69">
        <v>0.6</v>
      </c>
      <c r="CT36" s="69">
        <v>5.7</v>
      </c>
      <c r="CU36" s="69">
        <v>5.2</v>
      </c>
      <c r="CV36" s="69">
        <v>1.92</v>
      </c>
      <c r="CW36" s="69">
        <v>0.46</v>
      </c>
      <c r="CX36" s="69">
        <v>0.6</v>
      </c>
      <c r="CY36" s="69">
        <v>0.27700000000000002</v>
      </c>
      <c r="CZ36" s="69">
        <v>42.2</v>
      </c>
      <c r="DA36" s="69">
        <v>39.5</v>
      </c>
      <c r="DB36" s="69">
        <v>6.41</v>
      </c>
      <c r="DC36" s="69">
        <v>5.66</v>
      </c>
      <c r="DD36" s="69">
        <v>0.1</v>
      </c>
      <c r="DE36" s="69">
        <v>0.05</v>
      </c>
      <c r="DF36" s="13">
        <v>39500</v>
      </c>
      <c r="DG36" s="69">
        <f t="shared" si="4"/>
        <v>31.005233395200008</v>
      </c>
      <c r="DH36" s="69">
        <v>32300</v>
      </c>
      <c r="DI36" s="69">
        <v>1</v>
      </c>
      <c r="DJ36" s="69">
        <v>1</v>
      </c>
      <c r="DK36" s="69">
        <v>15.9</v>
      </c>
      <c r="DL36" s="69">
        <v>3.73</v>
      </c>
      <c r="DM36" s="69">
        <v>0.5</v>
      </c>
      <c r="DN36" s="69">
        <v>1842</v>
      </c>
      <c r="DO36" s="69">
        <v>0</v>
      </c>
      <c r="DP36" s="69">
        <v>4.5999999999999996</v>
      </c>
      <c r="DQ36" s="69">
        <v>6.3</v>
      </c>
      <c r="DR36" s="69">
        <v>144</v>
      </c>
      <c r="DS36" s="69">
        <v>145</v>
      </c>
      <c r="DT36" s="69">
        <v>130</v>
      </c>
      <c r="DU36" s="69">
        <v>127</v>
      </c>
      <c r="DV36" s="69">
        <v>282</v>
      </c>
      <c r="DW36" s="69">
        <v>323</v>
      </c>
      <c r="DX36" s="69">
        <v>38.700000000000003</v>
      </c>
      <c r="DY36" s="69">
        <v>37.799999999999997</v>
      </c>
      <c r="DZ36" s="69">
        <v>154</v>
      </c>
      <c r="EA36" s="69">
        <v>152</v>
      </c>
      <c r="EB36" s="69">
        <v>32.700000000000003</v>
      </c>
      <c r="EC36" s="69">
        <v>34.1</v>
      </c>
      <c r="ED36" s="69">
        <v>6.2</v>
      </c>
      <c r="EE36" s="69">
        <v>6.3</v>
      </c>
      <c r="EF36" s="69">
        <v>35.799999999999997</v>
      </c>
      <c r="EG36" s="69">
        <v>37.1</v>
      </c>
      <c r="EH36" s="69">
        <v>5.2</v>
      </c>
      <c r="EI36" s="69">
        <v>5.3</v>
      </c>
      <c r="EJ36" s="69">
        <v>27.9</v>
      </c>
      <c r="EK36" s="69">
        <v>28.4</v>
      </c>
      <c r="EL36" s="69">
        <v>5.3</v>
      </c>
      <c r="EM36" s="69">
        <v>5.5</v>
      </c>
      <c r="EN36" s="69">
        <v>13.9</v>
      </c>
      <c r="EO36" s="69">
        <v>14.6</v>
      </c>
      <c r="EP36" s="69">
        <v>1.7</v>
      </c>
      <c r="EQ36" s="69">
        <v>1.8</v>
      </c>
      <c r="ER36" s="69">
        <v>10.5</v>
      </c>
      <c r="ES36" s="69">
        <v>10.7</v>
      </c>
      <c r="ET36" s="69">
        <v>1.5</v>
      </c>
      <c r="EU36" s="69">
        <v>1.6</v>
      </c>
      <c r="EV36" s="69">
        <v>894.00000000000011</v>
      </c>
      <c r="EW36" s="69">
        <f t="shared" si="5"/>
        <v>0.70173870013440021</v>
      </c>
      <c r="EX36" s="69">
        <v>679.40000000000009</v>
      </c>
      <c r="EY36" s="69">
        <f t="shared" si="5"/>
        <v>0.53329001439744017</v>
      </c>
      <c r="EZ36" s="69">
        <v>210</v>
      </c>
      <c r="FA36" s="72">
        <f t="shared" si="10"/>
        <v>0.16483794969600002</v>
      </c>
      <c r="FB36" s="2">
        <v>936.49999999999989</v>
      </c>
      <c r="FC36" s="2">
        <v>104.7539149888143</v>
      </c>
      <c r="FD36" s="2">
        <v>717.3</v>
      </c>
      <c r="FE36" s="2">
        <v>105.57845157491903</v>
      </c>
      <c r="FF36" s="2">
        <v>212.9</v>
      </c>
      <c r="FG36" s="2">
        <v>101.38095238095239</v>
      </c>
    </row>
    <row r="37" spans="1:163" x14ac:dyDescent="0.25">
      <c r="A37" s="109"/>
      <c r="B37" s="2" t="s">
        <v>369</v>
      </c>
      <c r="C37" s="9">
        <v>45071</v>
      </c>
      <c r="D37" s="69">
        <v>2.89</v>
      </c>
      <c r="E37" s="69">
        <v>17.600000000000001</v>
      </c>
      <c r="F37" s="69">
        <v>5.47</v>
      </c>
      <c r="G37" s="69">
        <v>2910</v>
      </c>
      <c r="H37" s="69">
        <v>198</v>
      </c>
      <c r="I37" s="13">
        <v>749.51118000000008</v>
      </c>
      <c r="J37" s="69">
        <v>5</v>
      </c>
      <c r="K37" s="69">
        <v>5.0000000000000001E-3</v>
      </c>
      <c r="L37" s="69">
        <v>5.0000000000000001E-3</v>
      </c>
      <c r="M37" s="69">
        <v>0.11</v>
      </c>
      <c r="N37" s="69">
        <v>0.05</v>
      </c>
      <c r="O37" s="69">
        <v>13500</v>
      </c>
      <c r="P37" s="69">
        <f t="shared" si="11"/>
        <v>14.570497339200003</v>
      </c>
      <c r="Q37" s="69">
        <v>17800</v>
      </c>
      <c r="R37" s="69">
        <v>52.4</v>
      </c>
      <c r="S37" s="69">
        <f t="shared" si="8"/>
        <v>5.6555115598080005E-2</v>
      </c>
      <c r="T37" s="69">
        <v>51.6</v>
      </c>
      <c r="U37" s="69">
        <v>16</v>
      </c>
      <c r="V37" s="69">
        <v>28</v>
      </c>
      <c r="W37" s="69">
        <v>1.64</v>
      </c>
      <c r="X37" s="69">
        <v>1.7</v>
      </c>
      <c r="Y37" s="69">
        <v>5.64</v>
      </c>
      <c r="Z37" s="69">
        <v>11.6</v>
      </c>
      <c r="AA37" s="69">
        <v>0.03</v>
      </c>
      <c r="AB37" s="69">
        <v>0.02</v>
      </c>
      <c r="AC37" s="69">
        <v>250000</v>
      </c>
      <c r="AD37" s="69">
        <v>289000</v>
      </c>
      <c r="AE37" s="69">
        <v>106</v>
      </c>
      <c r="AF37" s="69">
        <v>96.4</v>
      </c>
      <c r="AG37" s="69">
        <v>120</v>
      </c>
      <c r="AH37" s="69">
        <f t="shared" si="9"/>
        <v>0.12951553190400003</v>
      </c>
      <c r="AI37" s="69">
        <v>117</v>
      </c>
      <c r="AJ37" s="69">
        <v>8.1199999999999992</v>
      </c>
      <c r="AK37" s="69">
        <v>6.17</v>
      </c>
      <c r="AL37" s="69">
        <v>5.4</v>
      </c>
      <c r="AM37" s="69">
        <v>5.6</v>
      </c>
      <c r="AN37" s="13">
        <v>3500</v>
      </c>
      <c r="AO37" s="69">
        <f t="shared" si="0"/>
        <v>3.7775363472000008</v>
      </c>
      <c r="AP37" s="69">
        <v>3167</v>
      </c>
      <c r="AQ37" s="69">
        <v>118000</v>
      </c>
      <c r="AR37" s="69">
        <v>129000</v>
      </c>
      <c r="AS37" s="69">
        <v>9.3000000000000007</v>
      </c>
      <c r="AT37" s="69">
        <v>8.1</v>
      </c>
      <c r="AU37" s="69">
        <v>6.4</v>
      </c>
      <c r="AV37" s="69">
        <v>7.7</v>
      </c>
      <c r="AW37" s="69">
        <v>0.05</v>
      </c>
      <c r="AX37" s="69">
        <v>0.05</v>
      </c>
      <c r="AY37" s="69">
        <v>5.0000000000000001E-3</v>
      </c>
      <c r="AZ37" s="69">
        <v>0.05</v>
      </c>
      <c r="BA37" s="69">
        <v>1.2</v>
      </c>
      <c r="BB37" s="69">
        <v>1.1000000000000001</v>
      </c>
      <c r="BC37" s="69">
        <v>3700</v>
      </c>
      <c r="BD37" s="69">
        <v>4220</v>
      </c>
      <c r="BE37" s="69">
        <v>16.2</v>
      </c>
      <c r="BF37" s="69">
        <v>40.1</v>
      </c>
      <c r="BG37" s="13">
        <v>82400</v>
      </c>
      <c r="BH37" s="69">
        <f t="shared" si="1"/>
        <v>88.933998574080022</v>
      </c>
      <c r="BI37" s="69">
        <v>98300</v>
      </c>
      <c r="BJ37" s="69">
        <v>78000</v>
      </c>
      <c r="BK37" s="69">
        <f t="shared" si="2"/>
        <v>84.185095737600008</v>
      </c>
      <c r="BL37" s="69">
        <v>85400</v>
      </c>
      <c r="BM37" s="69">
        <v>0.32</v>
      </c>
      <c r="BN37" s="69">
        <v>0.14000000000000001</v>
      </c>
      <c r="BO37" s="69">
        <v>17000</v>
      </c>
      <c r="BP37" s="69">
        <v>20100</v>
      </c>
      <c r="BQ37" s="69">
        <v>0.05</v>
      </c>
      <c r="BR37" s="69">
        <v>0.05</v>
      </c>
      <c r="BS37" s="69">
        <v>195</v>
      </c>
      <c r="BT37" s="69">
        <f t="shared" si="3"/>
        <v>0.21046273934400003</v>
      </c>
      <c r="BU37" s="69">
        <v>175</v>
      </c>
      <c r="BV37" s="69">
        <v>50</v>
      </c>
      <c r="BW37" s="69">
        <v>74</v>
      </c>
      <c r="BX37" s="69">
        <v>16.100000000000001</v>
      </c>
      <c r="BY37" s="69">
        <v>15.9</v>
      </c>
      <c r="BZ37" s="69">
        <v>44.4</v>
      </c>
      <c r="CA37" s="69">
        <v>22.5</v>
      </c>
      <c r="CB37" s="69">
        <v>0.5</v>
      </c>
      <c r="CC37" s="69">
        <v>0.4</v>
      </c>
      <c r="CD37" s="69">
        <v>446000</v>
      </c>
      <c r="CE37" s="69">
        <v>582000</v>
      </c>
      <c r="CF37" s="69">
        <v>1.6</v>
      </c>
      <c r="CG37" s="69">
        <v>1.6</v>
      </c>
      <c r="CH37" s="69">
        <v>0.65</v>
      </c>
      <c r="CI37" s="69">
        <v>0.86</v>
      </c>
      <c r="CJ37" s="69">
        <v>15700</v>
      </c>
      <c r="CK37" s="69">
        <v>19357</v>
      </c>
      <c r="CL37" s="69">
        <v>21.7</v>
      </c>
      <c r="CM37" s="69">
        <v>0.03</v>
      </c>
      <c r="CN37" s="69">
        <v>1460</v>
      </c>
      <c r="CO37" s="69">
        <v>1290</v>
      </c>
      <c r="CP37" s="69">
        <v>0.05</v>
      </c>
      <c r="CQ37" s="69">
        <v>0.05</v>
      </c>
      <c r="CR37" s="69">
        <v>0.8</v>
      </c>
      <c r="CS37" s="69">
        <v>0.8</v>
      </c>
      <c r="CT37" s="69">
        <v>10.199999999999999</v>
      </c>
      <c r="CU37" s="69">
        <v>10.5</v>
      </c>
      <c r="CV37" s="69">
        <v>0.57999999999999996</v>
      </c>
      <c r="CW37" s="69">
        <v>0.6</v>
      </c>
      <c r="CX37" s="69">
        <v>0.29899999999999999</v>
      </c>
      <c r="CY37" s="69">
        <v>0.28799999999999998</v>
      </c>
      <c r="CZ37" s="69">
        <v>54.1</v>
      </c>
      <c r="DA37" s="69">
        <v>51.2</v>
      </c>
      <c r="DB37" s="69">
        <v>6.69</v>
      </c>
      <c r="DC37" s="69">
        <v>6.66</v>
      </c>
      <c r="DD37" s="69">
        <v>0.01</v>
      </c>
      <c r="DE37" s="69">
        <v>0.06</v>
      </c>
      <c r="DF37" s="13">
        <v>36500</v>
      </c>
      <c r="DG37" s="69">
        <f t="shared" si="4"/>
        <v>39.394307620799999</v>
      </c>
      <c r="DH37" s="69">
        <v>33300</v>
      </c>
      <c r="DI37" s="69">
        <v>1</v>
      </c>
      <c r="DJ37" s="69">
        <v>1</v>
      </c>
      <c r="DK37" s="69">
        <v>14.9</v>
      </c>
      <c r="DL37" s="69">
        <v>3.03</v>
      </c>
      <c r="DM37" s="69">
        <v>0.05</v>
      </c>
      <c r="DN37" s="69">
        <v>1565</v>
      </c>
      <c r="DO37" s="69">
        <v>0</v>
      </c>
      <c r="DP37" s="69">
        <v>8.5</v>
      </c>
      <c r="DQ37" s="69">
        <v>7.5</v>
      </c>
      <c r="DR37" s="69">
        <v>162</v>
      </c>
      <c r="DS37" s="69">
        <v>154</v>
      </c>
      <c r="DT37" s="69">
        <v>141</v>
      </c>
      <c r="DU37" s="69">
        <v>137</v>
      </c>
      <c r="DV37" s="69">
        <v>351</v>
      </c>
      <c r="DW37" s="69">
        <v>308</v>
      </c>
      <c r="DX37" s="69">
        <v>40</v>
      </c>
      <c r="DY37" s="69">
        <v>39.6</v>
      </c>
      <c r="DZ37" s="69">
        <v>164</v>
      </c>
      <c r="EA37" s="69">
        <v>165</v>
      </c>
      <c r="EB37" s="69">
        <v>35</v>
      </c>
      <c r="EC37" s="69">
        <v>35</v>
      </c>
      <c r="ED37" s="69">
        <v>6.8</v>
      </c>
      <c r="EE37" s="69">
        <v>6.6</v>
      </c>
      <c r="EF37" s="69">
        <v>39.9</v>
      </c>
      <c r="EG37" s="69">
        <v>38.799999999999997</v>
      </c>
      <c r="EH37" s="69">
        <v>6</v>
      </c>
      <c r="EI37" s="69">
        <v>6</v>
      </c>
      <c r="EJ37" s="69">
        <v>30.5</v>
      </c>
      <c r="EK37" s="69">
        <v>30.4</v>
      </c>
      <c r="EL37" s="69">
        <v>5.7</v>
      </c>
      <c r="EM37" s="69">
        <v>5.7</v>
      </c>
      <c r="EN37" s="69">
        <v>15.2</v>
      </c>
      <c r="EO37" s="69">
        <v>15.3</v>
      </c>
      <c r="EP37" s="69">
        <v>2</v>
      </c>
      <c r="EQ37" s="69">
        <v>2</v>
      </c>
      <c r="ER37" s="69">
        <v>11.5</v>
      </c>
      <c r="ES37" s="69">
        <v>11.4</v>
      </c>
      <c r="ET37" s="69">
        <v>1.7</v>
      </c>
      <c r="EU37" s="69">
        <v>1.7</v>
      </c>
      <c r="EV37" s="69">
        <v>1020.8000000000001</v>
      </c>
      <c r="EW37" s="69">
        <f t="shared" si="5"/>
        <v>1.1017454580633601</v>
      </c>
      <c r="EX37" s="69">
        <v>777.69999999999993</v>
      </c>
      <c r="EY37" s="69">
        <f t="shared" si="5"/>
        <v>0.83936857634784001</v>
      </c>
      <c r="EZ37" s="69">
        <v>234.59999999999997</v>
      </c>
      <c r="FA37" s="72">
        <f t="shared" si="10"/>
        <v>0.25320286487231997</v>
      </c>
      <c r="FB37" s="2">
        <v>964</v>
      </c>
      <c r="FC37" s="2">
        <v>94.435736677115983</v>
      </c>
      <c r="FD37" s="2">
        <v>730</v>
      </c>
      <c r="FE37" s="2">
        <v>93.866529510093883</v>
      </c>
      <c r="FF37" s="2">
        <v>226.5</v>
      </c>
      <c r="FG37" s="2">
        <v>96.547314578005128</v>
      </c>
    </row>
    <row r="38" spans="1:163" x14ac:dyDescent="0.25">
      <c r="A38" s="109"/>
      <c r="B38" s="2" t="s">
        <v>369</v>
      </c>
      <c r="C38" s="9">
        <v>45140</v>
      </c>
      <c r="D38" s="69">
        <v>2.75</v>
      </c>
      <c r="E38" s="69">
        <v>16</v>
      </c>
      <c r="F38" s="69">
        <v>4.4000000000000004</v>
      </c>
      <c r="G38" s="69">
        <v>2980</v>
      </c>
      <c r="H38" s="69">
        <v>213</v>
      </c>
      <c r="I38" s="13">
        <v>806.29232999999999</v>
      </c>
      <c r="J38" s="69">
        <v>5</v>
      </c>
      <c r="K38" s="69">
        <v>5.0000000000000001E-3</v>
      </c>
      <c r="L38" s="69">
        <v>5.0000000000000001E-3</v>
      </c>
      <c r="M38" s="69">
        <v>0.12</v>
      </c>
      <c r="N38" s="69">
        <v>0.06</v>
      </c>
      <c r="O38" s="69">
        <v>18500</v>
      </c>
      <c r="P38" s="69">
        <f t="shared" si="11"/>
        <v>21.479627671200003</v>
      </c>
      <c r="Q38" s="69">
        <v>18200</v>
      </c>
      <c r="R38" s="69">
        <v>50.1</v>
      </c>
      <c r="S38" s="69">
        <f t="shared" si="8"/>
        <v>5.8169153855520003E-2</v>
      </c>
      <c r="T38" s="69">
        <v>50.5</v>
      </c>
      <c r="U38" s="69">
        <v>33</v>
      </c>
      <c r="V38" s="69">
        <v>25</v>
      </c>
      <c r="W38" s="69">
        <v>1.73</v>
      </c>
      <c r="X38" s="69">
        <v>1.74</v>
      </c>
      <c r="Y38" s="69">
        <v>13.5</v>
      </c>
      <c r="Z38" s="69">
        <v>10.1</v>
      </c>
      <c r="AA38" s="69">
        <v>0.04</v>
      </c>
      <c r="AB38" s="69">
        <v>0.04</v>
      </c>
      <c r="AC38" s="69">
        <v>266000</v>
      </c>
      <c r="AD38" s="69">
        <v>264000</v>
      </c>
      <c r="AE38" s="69">
        <v>101</v>
      </c>
      <c r="AF38" s="69">
        <v>104</v>
      </c>
      <c r="AG38" s="69">
        <v>109</v>
      </c>
      <c r="AH38" s="69">
        <f t="shared" si="9"/>
        <v>0.12655564411680001</v>
      </c>
      <c r="AI38" s="69">
        <v>113</v>
      </c>
      <c r="AJ38" s="69">
        <v>8.52</v>
      </c>
      <c r="AK38" s="69">
        <v>7.88</v>
      </c>
      <c r="AL38" s="69">
        <v>5.7</v>
      </c>
      <c r="AM38" s="69">
        <v>5.6</v>
      </c>
      <c r="AN38" s="13">
        <v>3808</v>
      </c>
      <c r="AO38" s="69">
        <f t="shared" si="0"/>
        <v>4.4213201174016001</v>
      </c>
      <c r="AP38" s="69">
        <v>4020</v>
      </c>
      <c r="AQ38" s="69">
        <v>117000</v>
      </c>
      <c r="AR38" s="69">
        <v>121000</v>
      </c>
      <c r="AS38" s="69">
        <v>2.5</v>
      </c>
      <c r="AT38" s="69">
        <v>2.6</v>
      </c>
      <c r="AU38" s="69">
        <v>7.6</v>
      </c>
      <c r="AV38" s="69">
        <v>7.3</v>
      </c>
      <c r="AW38" s="69">
        <v>0.05</v>
      </c>
      <c r="AX38" s="69">
        <v>0.05</v>
      </c>
      <c r="AY38" s="69">
        <v>5.0000000000000001E-3</v>
      </c>
      <c r="AZ38" s="69">
        <v>0.02</v>
      </c>
      <c r="BA38" s="69">
        <v>1.5</v>
      </c>
      <c r="BB38" s="69">
        <v>1.5</v>
      </c>
      <c r="BC38" s="69">
        <v>3580</v>
      </c>
      <c r="BD38" s="69">
        <v>3550</v>
      </c>
      <c r="BE38" s="69">
        <v>41.8</v>
      </c>
      <c r="BF38" s="69">
        <v>26.9</v>
      </c>
      <c r="BG38" s="13">
        <v>89600</v>
      </c>
      <c r="BH38" s="69">
        <f t="shared" si="1"/>
        <v>104.03106158592001</v>
      </c>
      <c r="BI38" s="69">
        <v>87900</v>
      </c>
      <c r="BJ38" s="69">
        <v>72100</v>
      </c>
      <c r="BK38" s="69">
        <f t="shared" si="2"/>
        <v>83.712494869920008</v>
      </c>
      <c r="BL38" s="69">
        <v>67400</v>
      </c>
      <c r="BM38" s="69">
        <v>0.23</v>
      </c>
      <c r="BN38" s="69">
        <v>0.32</v>
      </c>
      <c r="BO38" s="69">
        <v>17300</v>
      </c>
      <c r="BP38" s="69">
        <v>16800</v>
      </c>
      <c r="BQ38" s="69">
        <v>0.05</v>
      </c>
      <c r="BR38" s="69">
        <v>0.05</v>
      </c>
      <c r="BS38" s="69">
        <v>172</v>
      </c>
      <c r="BT38" s="69">
        <f t="shared" si="3"/>
        <v>0.19970248429439999</v>
      </c>
      <c r="BU38" s="69">
        <v>179</v>
      </c>
      <c r="BV38" s="69">
        <v>84</v>
      </c>
      <c r="BW38" s="69">
        <v>77</v>
      </c>
      <c r="BX38" s="69">
        <v>21.4</v>
      </c>
      <c r="BY38" s="69">
        <v>22.2</v>
      </c>
      <c r="BZ38" s="69">
        <v>22.8</v>
      </c>
      <c r="CA38" s="69">
        <v>22.9</v>
      </c>
      <c r="CB38" s="69">
        <v>0.3</v>
      </c>
      <c r="CC38" s="69">
        <v>0.3</v>
      </c>
      <c r="CD38" s="69">
        <v>561000</v>
      </c>
      <c r="CE38" s="69">
        <v>543000</v>
      </c>
      <c r="CF38" s="69">
        <v>1.5</v>
      </c>
      <c r="CG38" s="69">
        <v>1.5</v>
      </c>
      <c r="CH38" s="69">
        <v>0.83</v>
      </c>
      <c r="CI38" s="69">
        <v>0.74</v>
      </c>
      <c r="CJ38" s="69">
        <v>28300</v>
      </c>
      <c r="CK38" s="69">
        <v>30200</v>
      </c>
      <c r="CL38" s="69">
        <v>0.03</v>
      </c>
      <c r="CM38" s="69">
        <v>0.03</v>
      </c>
      <c r="CN38" s="69">
        <v>1150</v>
      </c>
      <c r="CO38" s="69">
        <v>1160</v>
      </c>
      <c r="CP38" s="69">
        <v>0.05</v>
      </c>
      <c r="CQ38" s="69">
        <v>0.05</v>
      </c>
      <c r="CR38" s="69">
        <v>0.9</v>
      </c>
      <c r="CS38" s="69">
        <v>1</v>
      </c>
      <c r="CT38" s="69">
        <v>16.3</v>
      </c>
      <c r="CU38" s="69">
        <v>16.8</v>
      </c>
      <c r="CV38" s="69">
        <v>0.79</v>
      </c>
      <c r="CW38" s="69">
        <v>0.73799999999999999</v>
      </c>
      <c r="CX38" s="69">
        <v>0.29599999999999999</v>
      </c>
      <c r="CY38" s="69">
        <v>0.312</v>
      </c>
      <c r="CZ38" s="69">
        <v>61.2</v>
      </c>
      <c r="DA38" s="69">
        <v>64</v>
      </c>
      <c r="DB38" s="69">
        <v>4.8499999999999996</v>
      </c>
      <c r="DC38" s="69">
        <v>4.99</v>
      </c>
      <c r="DD38" s="69">
        <v>0.01</v>
      </c>
      <c r="DE38" s="69">
        <v>0.04</v>
      </c>
      <c r="DF38" s="13">
        <v>31400</v>
      </c>
      <c r="DG38" s="69">
        <f t="shared" si="4"/>
        <v>36.457313993280003</v>
      </c>
      <c r="DH38" s="69">
        <v>33200</v>
      </c>
      <c r="DI38" s="69">
        <v>1</v>
      </c>
      <c r="DJ38" s="69">
        <v>1</v>
      </c>
      <c r="DK38" s="69">
        <v>18.7</v>
      </c>
      <c r="DL38" s="69">
        <v>4.42</v>
      </c>
      <c r="DM38" s="69">
        <v>0.5</v>
      </c>
      <c r="DN38" s="69">
        <v>1707</v>
      </c>
      <c r="DO38" s="69">
        <v>0</v>
      </c>
      <c r="DP38" s="69">
        <v>12.2</v>
      </c>
      <c r="DQ38" s="69">
        <v>13.2</v>
      </c>
      <c r="DR38" s="69">
        <v>160</v>
      </c>
      <c r="DS38" s="69">
        <v>164</v>
      </c>
      <c r="DT38" s="69">
        <v>150</v>
      </c>
      <c r="DU38" s="69">
        <v>147</v>
      </c>
      <c r="DV38" s="69">
        <v>398</v>
      </c>
      <c r="DW38" s="69">
        <v>393</v>
      </c>
      <c r="DX38" s="69">
        <v>43.4</v>
      </c>
      <c r="DY38" s="69">
        <v>43.7</v>
      </c>
      <c r="DZ38" s="69">
        <v>176</v>
      </c>
      <c r="EA38" s="69">
        <v>178</v>
      </c>
      <c r="EB38" s="69">
        <v>37.6</v>
      </c>
      <c r="EC38" s="69">
        <v>37.4</v>
      </c>
      <c r="ED38" s="69">
        <v>6.9</v>
      </c>
      <c r="EE38" s="69">
        <v>7</v>
      </c>
      <c r="EF38" s="69">
        <v>40.5</v>
      </c>
      <c r="EG38" s="69">
        <v>40.6</v>
      </c>
      <c r="EH38" s="69">
        <v>6.4</v>
      </c>
      <c r="EI38" s="69">
        <v>6.5</v>
      </c>
      <c r="EJ38" s="69">
        <v>32.1</v>
      </c>
      <c r="EK38" s="69">
        <v>31.7</v>
      </c>
      <c r="EL38" s="69">
        <v>6</v>
      </c>
      <c r="EM38" s="69">
        <v>6</v>
      </c>
      <c r="EN38" s="69">
        <v>15.9</v>
      </c>
      <c r="EO38" s="69">
        <v>16.3</v>
      </c>
      <c r="EP38" s="69">
        <v>2.2000000000000002</v>
      </c>
      <c r="EQ38" s="69">
        <v>2.1</v>
      </c>
      <c r="ER38" s="69">
        <v>12.1</v>
      </c>
      <c r="ES38" s="69">
        <v>12.2</v>
      </c>
      <c r="ET38" s="69">
        <v>1.7</v>
      </c>
      <c r="EU38" s="69">
        <v>1.7</v>
      </c>
      <c r="EV38" s="69">
        <v>1101</v>
      </c>
      <c r="EW38" s="69">
        <f t="shared" si="5"/>
        <v>1.2783281116752001</v>
      </c>
      <c r="EX38" s="69">
        <v>852.4</v>
      </c>
      <c r="EY38" s="69">
        <f t="shared" si="5"/>
        <v>0.98968835821247991</v>
      </c>
      <c r="EZ38" s="69">
        <v>236.39999999999998</v>
      </c>
      <c r="FA38" s="72">
        <f t="shared" si="10"/>
        <v>0.27447480980928002</v>
      </c>
      <c r="FB38" s="2">
        <v>1100.4000000000001</v>
      </c>
      <c r="FC38" s="2">
        <v>99.94550408719347</v>
      </c>
      <c r="FD38" s="2">
        <v>846.7</v>
      </c>
      <c r="FE38" s="2">
        <v>99.331299859221033</v>
      </c>
      <c r="FF38" s="2">
        <v>240.49999999999997</v>
      </c>
      <c r="FG38" s="2">
        <v>101.73434856175973</v>
      </c>
    </row>
    <row r="39" spans="1:163" x14ac:dyDescent="0.25">
      <c r="A39" s="109"/>
      <c r="B39" s="2" t="s">
        <v>369</v>
      </c>
      <c r="C39" s="9">
        <v>45198</v>
      </c>
      <c r="D39" s="69">
        <v>2.89</v>
      </c>
      <c r="E39" s="69" t="s">
        <v>15</v>
      </c>
      <c r="F39" s="69">
        <v>4.74</v>
      </c>
      <c r="G39" s="69">
        <v>3270</v>
      </c>
      <c r="H39" s="69">
        <v>197</v>
      </c>
      <c r="I39" s="13">
        <v>745.72577000000001</v>
      </c>
      <c r="J39" s="69">
        <v>5</v>
      </c>
      <c r="K39" s="69">
        <v>5.0000000000000001E-3</v>
      </c>
      <c r="L39" s="69">
        <v>5.0000000000000001E-3</v>
      </c>
      <c r="M39" s="69">
        <v>0.1</v>
      </c>
      <c r="N39" s="69">
        <v>2.5000000000000001E-2</v>
      </c>
      <c r="O39" s="69">
        <v>15500</v>
      </c>
      <c r="P39" s="69">
        <f t="shared" si="11"/>
        <v>16.644599186400001</v>
      </c>
      <c r="Q39" s="69">
        <v>12800</v>
      </c>
      <c r="R39" s="69">
        <v>41.7</v>
      </c>
      <c r="S39" s="69">
        <f t="shared" si="8"/>
        <v>4.4779341036960005E-2</v>
      </c>
      <c r="T39" s="69">
        <v>40</v>
      </c>
      <c r="U39" s="69">
        <v>24</v>
      </c>
      <c r="V39" s="69">
        <v>24</v>
      </c>
      <c r="W39" s="69">
        <v>2.42</v>
      </c>
      <c r="X39" s="69">
        <v>3.01</v>
      </c>
      <c r="Y39" s="69">
        <v>8.61</v>
      </c>
      <c r="Z39" s="69">
        <v>8.02</v>
      </c>
      <c r="AA39" s="69">
        <v>0.03</v>
      </c>
      <c r="AB39" s="69">
        <v>0.03</v>
      </c>
      <c r="AC39" s="69">
        <v>220000</v>
      </c>
      <c r="AD39" s="69">
        <v>211000</v>
      </c>
      <c r="AE39" s="69">
        <v>102</v>
      </c>
      <c r="AF39" s="69">
        <v>107</v>
      </c>
      <c r="AG39" s="69">
        <v>105</v>
      </c>
      <c r="AH39" s="69">
        <f t="shared" si="9"/>
        <v>0.11275373642400001</v>
      </c>
      <c r="AI39" s="69">
        <v>103</v>
      </c>
      <c r="AJ39" s="69">
        <v>6.05</v>
      </c>
      <c r="AK39" s="69">
        <v>5.74</v>
      </c>
      <c r="AL39" s="69">
        <v>5.7</v>
      </c>
      <c r="AM39" s="69">
        <v>7.3</v>
      </c>
      <c r="AN39" s="13">
        <v>3180</v>
      </c>
      <c r="AO39" s="69">
        <f t="shared" si="0"/>
        <v>3.4148274459840002</v>
      </c>
      <c r="AP39" s="69">
        <v>3200</v>
      </c>
      <c r="AQ39" s="69">
        <v>109000</v>
      </c>
      <c r="AR39" s="69">
        <v>111000</v>
      </c>
      <c r="AS39" s="69">
        <v>5</v>
      </c>
      <c r="AT39" s="69">
        <v>4.3</v>
      </c>
      <c r="AU39" s="69">
        <v>5.7</v>
      </c>
      <c r="AV39" s="69">
        <v>4.5</v>
      </c>
      <c r="AW39" s="69">
        <v>0.2</v>
      </c>
      <c r="AX39" s="69">
        <v>0.1</v>
      </c>
      <c r="AY39" s="69">
        <v>5.0000000000000001E-3</v>
      </c>
      <c r="AZ39" s="69">
        <v>5.0000000000000001E-3</v>
      </c>
      <c r="BA39" s="69">
        <v>1.1000000000000001</v>
      </c>
      <c r="BB39" s="69">
        <v>1.2</v>
      </c>
      <c r="BC39" s="69">
        <v>3310</v>
      </c>
      <c r="BD39" s="69">
        <v>3080</v>
      </c>
      <c r="BE39" s="69">
        <v>24</v>
      </c>
      <c r="BF39" s="69">
        <v>24.2</v>
      </c>
      <c r="BG39" s="13">
        <v>77400</v>
      </c>
      <c r="BH39" s="69">
        <f t="shared" si="1"/>
        <v>83.115611421120022</v>
      </c>
      <c r="BI39" s="69">
        <v>68700</v>
      </c>
      <c r="BJ39" s="69">
        <v>59500</v>
      </c>
      <c r="BK39" s="69">
        <f t="shared" si="2"/>
        <v>63.893783973600009</v>
      </c>
      <c r="BL39" s="69">
        <v>62200</v>
      </c>
      <c r="BM39" s="69">
        <v>0.23</v>
      </c>
      <c r="BN39" s="69">
        <v>0.16</v>
      </c>
      <c r="BO39" s="69">
        <v>15300</v>
      </c>
      <c r="BP39" s="69">
        <v>12900</v>
      </c>
      <c r="BQ39" s="69">
        <v>0.05</v>
      </c>
      <c r="BR39" s="69">
        <v>0.05</v>
      </c>
      <c r="BS39" s="69">
        <v>164</v>
      </c>
      <c r="BT39" s="69">
        <f t="shared" si="3"/>
        <v>0.17611059784320002</v>
      </c>
      <c r="BU39" s="69">
        <v>166</v>
      </c>
      <c r="BV39" s="69">
        <v>45</v>
      </c>
      <c r="BW39" s="69">
        <v>38</v>
      </c>
      <c r="BX39" s="69">
        <v>19.899999999999999</v>
      </c>
      <c r="BY39" s="69">
        <v>22</v>
      </c>
      <c r="BZ39" s="69">
        <v>33.700000000000003</v>
      </c>
      <c r="CA39" s="69">
        <v>23.4</v>
      </c>
      <c r="CB39" s="69">
        <v>0.4</v>
      </c>
      <c r="CC39" s="69">
        <v>0.5</v>
      </c>
      <c r="CD39" s="69">
        <v>495000</v>
      </c>
      <c r="CE39" s="69">
        <v>408000</v>
      </c>
      <c r="CF39" s="69">
        <v>1.8</v>
      </c>
      <c r="CG39" s="69">
        <v>1.5</v>
      </c>
      <c r="CH39" s="69">
        <v>1.1200000000000001</v>
      </c>
      <c r="CI39" s="69">
        <v>0.7</v>
      </c>
      <c r="CJ39" s="69">
        <v>16400</v>
      </c>
      <c r="CK39" s="69">
        <v>16300</v>
      </c>
      <c r="CL39" s="69">
        <v>0.03</v>
      </c>
      <c r="CM39" s="69">
        <v>0.03</v>
      </c>
      <c r="CN39" s="69">
        <v>1220</v>
      </c>
      <c r="CO39" s="69">
        <v>1250</v>
      </c>
      <c r="CP39" s="69">
        <v>0.05</v>
      </c>
      <c r="CQ39" s="69">
        <v>0.05</v>
      </c>
      <c r="CR39" s="69">
        <v>0.8</v>
      </c>
      <c r="CS39" s="69">
        <v>0.5</v>
      </c>
      <c r="CT39" s="69">
        <v>8.3000000000000007</v>
      </c>
      <c r="CU39" s="69">
        <v>6</v>
      </c>
      <c r="CV39" s="69">
        <v>4.4000000000000004</v>
      </c>
      <c r="CW39" s="69">
        <v>0.57999999999999996</v>
      </c>
      <c r="CX39" s="69">
        <v>0.33</v>
      </c>
      <c r="CY39" s="69">
        <v>0.374</v>
      </c>
      <c r="CZ39" s="69">
        <v>53</v>
      </c>
      <c r="DA39" s="69">
        <v>49.6</v>
      </c>
      <c r="DB39" s="69">
        <v>4.92</v>
      </c>
      <c r="DC39" s="69">
        <v>4.5599999999999996</v>
      </c>
      <c r="DD39" s="69">
        <v>0.28999999999999998</v>
      </c>
      <c r="DE39" s="69">
        <v>0.08</v>
      </c>
      <c r="DF39" s="13">
        <v>32400</v>
      </c>
      <c r="DG39" s="69">
        <f t="shared" si="4"/>
        <v>34.792581525120006</v>
      </c>
      <c r="DH39" s="69">
        <v>35800</v>
      </c>
      <c r="DI39" s="69">
        <v>1</v>
      </c>
      <c r="DJ39" s="69">
        <v>1</v>
      </c>
      <c r="DK39" s="69">
        <v>16.8</v>
      </c>
      <c r="DL39" s="69">
        <v>3.64</v>
      </c>
      <c r="DM39" s="69">
        <v>0.5</v>
      </c>
      <c r="DN39" s="69">
        <v>1495</v>
      </c>
      <c r="DO39" s="69">
        <v>0</v>
      </c>
      <c r="DP39" s="69">
        <v>5.2</v>
      </c>
      <c r="DQ39" s="69">
        <v>4.7</v>
      </c>
      <c r="DR39" s="69">
        <v>151</v>
      </c>
      <c r="DS39" s="69">
        <v>160</v>
      </c>
      <c r="DT39" s="69">
        <v>118</v>
      </c>
      <c r="DU39" s="69">
        <v>117</v>
      </c>
      <c r="DV39" s="69">
        <v>257</v>
      </c>
      <c r="DW39" s="69">
        <v>254</v>
      </c>
      <c r="DX39" s="69">
        <v>34.700000000000003</v>
      </c>
      <c r="DY39" s="69">
        <v>34.299999999999997</v>
      </c>
      <c r="DZ39" s="69">
        <v>139</v>
      </c>
      <c r="EA39" s="69">
        <v>137</v>
      </c>
      <c r="EB39" s="69">
        <v>30.4</v>
      </c>
      <c r="EC39" s="69">
        <v>30.2</v>
      </c>
      <c r="ED39" s="69">
        <v>5.5</v>
      </c>
      <c r="EE39" s="69">
        <v>5.6</v>
      </c>
      <c r="EF39" s="69">
        <v>33</v>
      </c>
      <c r="EG39" s="69">
        <v>32.799999999999997</v>
      </c>
      <c r="EH39" s="69">
        <v>4.9000000000000004</v>
      </c>
      <c r="EI39" s="69">
        <v>4.8</v>
      </c>
      <c r="EJ39" s="69">
        <v>25.5</v>
      </c>
      <c r="EK39" s="69">
        <v>25.3</v>
      </c>
      <c r="EL39" s="69">
        <v>4.9000000000000004</v>
      </c>
      <c r="EM39" s="69">
        <v>4.9000000000000004</v>
      </c>
      <c r="EN39" s="69">
        <v>13.3</v>
      </c>
      <c r="EO39" s="69">
        <v>13.1</v>
      </c>
      <c r="EP39" s="69">
        <v>1.7</v>
      </c>
      <c r="EQ39" s="69">
        <v>1.6</v>
      </c>
      <c r="ER39" s="69">
        <v>10.1</v>
      </c>
      <c r="ES39" s="69">
        <v>9.9</v>
      </c>
      <c r="ET39" s="69">
        <v>1.4</v>
      </c>
      <c r="EU39" s="69">
        <v>1.4</v>
      </c>
      <c r="EV39" s="69">
        <v>835.6</v>
      </c>
      <c r="EW39" s="69">
        <f t="shared" si="5"/>
        <v>0.89730497291328015</v>
      </c>
      <c r="EX39" s="69">
        <v>617.6</v>
      </c>
      <c r="EY39" s="69">
        <f t="shared" si="5"/>
        <v>0.66320673919488005</v>
      </c>
      <c r="EZ39" s="69">
        <v>212.8</v>
      </c>
      <c r="FA39" s="72">
        <f t="shared" si="10"/>
        <v>0.22851423915264005</v>
      </c>
      <c r="FB39" s="2">
        <v>836.59999999999991</v>
      </c>
      <c r="FC39" s="2">
        <v>100.11967448539968</v>
      </c>
      <c r="FD39" s="2">
        <v>610.9</v>
      </c>
      <c r="FE39" s="2">
        <v>98.915155440414509</v>
      </c>
      <c r="FF39" s="2">
        <v>221.00000000000003</v>
      </c>
      <c r="FG39" s="2">
        <v>103.85338345864663</v>
      </c>
    </row>
    <row r="40" spans="1:163" x14ac:dyDescent="0.25">
      <c r="A40" s="109"/>
      <c r="B40" s="2" t="s">
        <v>369</v>
      </c>
      <c r="C40" s="9">
        <v>45425</v>
      </c>
      <c r="D40" s="69">
        <v>2.75</v>
      </c>
      <c r="E40" s="69">
        <v>15.9</v>
      </c>
      <c r="F40" s="69">
        <v>3.64</v>
      </c>
      <c r="G40" s="69">
        <v>3210</v>
      </c>
      <c r="H40" s="69">
        <v>197.4</v>
      </c>
      <c r="I40" s="13">
        <v>747.23993400000006</v>
      </c>
      <c r="J40" s="69">
        <v>5</v>
      </c>
      <c r="K40" s="69">
        <v>5.0000000000000001E-3</v>
      </c>
      <c r="L40" s="69">
        <v>5.0000000000000001E-3</v>
      </c>
      <c r="M40" s="69">
        <v>0.18</v>
      </c>
      <c r="N40" s="69">
        <v>0.11</v>
      </c>
      <c r="O40" s="69">
        <v>20400</v>
      </c>
      <c r="P40" s="69">
        <f t="shared" si="11"/>
        <v>21.950920301184002</v>
      </c>
      <c r="Q40" s="69">
        <v>20300</v>
      </c>
      <c r="R40" s="69">
        <v>76.5</v>
      </c>
      <c r="S40" s="69">
        <f t="shared" si="8"/>
        <v>8.2315951129440013E-2</v>
      </c>
      <c r="T40" s="69">
        <v>79</v>
      </c>
      <c r="U40" s="69">
        <v>23</v>
      </c>
      <c r="V40" s="69">
        <v>24</v>
      </c>
      <c r="W40" s="69">
        <v>1.99</v>
      </c>
      <c r="X40" s="69">
        <v>2.12</v>
      </c>
      <c r="Y40" s="69">
        <v>11.6</v>
      </c>
      <c r="Z40" s="69">
        <v>11.3</v>
      </c>
      <c r="AA40" s="69">
        <v>0.02</v>
      </c>
      <c r="AB40" s="69">
        <v>0.03</v>
      </c>
      <c r="AC40" s="69">
        <v>271000</v>
      </c>
      <c r="AD40" s="69">
        <v>271000</v>
      </c>
      <c r="AE40" s="69">
        <v>128</v>
      </c>
      <c r="AF40" s="69">
        <v>133</v>
      </c>
      <c r="AG40" s="69">
        <v>118</v>
      </c>
      <c r="AH40" s="69">
        <f t="shared" si="9"/>
        <v>0.12697100958528001</v>
      </c>
      <c r="AI40" s="69">
        <v>121</v>
      </c>
      <c r="AJ40" s="69">
        <v>6.87</v>
      </c>
      <c r="AK40" s="69">
        <v>7.21</v>
      </c>
      <c r="AL40" s="69">
        <v>8.1</v>
      </c>
      <c r="AM40" s="69">
        <v>6.8</v>
      </c>
      <c r="AN40" s="13">
        <v>4440</v>
      </c>
      <c r="AO40" s="69">
        <f t="shared" si="0"/>
        <v>4.7775532420224014</v>
      </c>
      <c r="AP40" s="69">
        <v>4340</v>
      </c>
      <c r="AQ40" s="69">
        <v>134000</v>
      </c>
      <c r="AR40" s="69">
        <v>134000</v>
      </c>
      <c r="AS40" s="69">
        <v>6</v>
      </c>
      <c r="AT40" s="69">
        <v>6</v>
      </c>
      <c r="AU40" s="69">
        <v>5.8</v>
      </c>
      <c r="AV40" s="69">
        <v>6</v>
      </c>
      <c r="AW40" s="69">
        <v>0.1</v>
      </c>
      <c r="AX40" s="69">
        <v>0.05</v>
      </c>
      <c r="AY40" s="69">
        <v>5.0000000000000001E-3</v>
      </c>
      <c r="AZ40" s="69">
        <v>5.0000000000000001E-3</v>
      </c>
      <c r="BA40" s="69">
        <v>1.7</v>
      </c>
      <c r="BB40" s="69">
        <v>1.7</v>
      </c>
      <c r="BC40" s="69">
        <v>4000</v>
      </c>
      <c r="BD40" s="69">
        <v>4110</v>
      </c>
      <c r="BE40" s="69">
        <v>29.1</v>
      </c>
      <c r="BF40" s="69">
        <v>30.2</v>
      </c>
      <c r="BG40" s="13">
        <v>93600</v>
      </c>
      <c r="BH40" s="69">
        <f t="shared" si="1"/>
        <v>100.71598726425601</v>
      </c>
      <c r="BI40" s="69">
        <v>101000</v>
      </c>
      <c r="BJ40" s="69">
        <v>90100</v>
      </c>
      <c r="BK40" s="69">
        <f t="shared" si="2"/>
        <v>96.949897996896013</v>
      </c>
      <c r="BL40" s="69">
        <v>98800</v>
      </c>
      <c r="BM40" s="69">
        <v>0.13</v>
      </c>
      <c r="BN40" s="69">
        <v>0.32</v>
      </c>
      <c r="BO40" s="69">
        <v>18700</v>
      </c>
      <c r="BP40" s="69">
        <v>19100</v>
      </c>
      <c r="BQ40" s="69">
        <v>0.05</v>
      </c>
      <c r="BR40" s="69">
        <v>0.05</v>
      </c>
      <c r="BS40" s="69">
        <v>172</v>
      </c>
      <c r="BT40" s="69">
        <f t="shared" si="3"/>
        <v>0.18507638685312</v>
      </c>
      <c r="BU40" s="69">
        <v>187</v>
      </c>
      <c r="BV40" s="69">
        <v>84</v>
      </c>
      <c r="BW40" s="69">
        <v>94</v>
      </c>
      <c r="BX40" s="69">
        <v>15.6</v>
      </c>
      <c r="BY40" s="69">
        <v>15.9</v>
      </c>
      <c r="BZ40" s="69">
        <v>26.9</v>
      </c>
      <c r="CA40" s="69">
        <v>23.1</v>
      </c>
      <c r="CB40" s="69">
        <v>0.5</v>
      </c>
      <c r="CC40" s="69">
        <v>0.5</v>
      </c>
      <c r="CD40" s="69">
        <v>496000</v>
      </c>
      <c r="CE40" s="69">
        <v>663000</v>
      </c>
      <c r="CF40" s="69">
        <v>1.6</v>
      </c>
      <c r="CG40" s="69">
        <v>1.5</v>
      </c>
      <c r="CH40" s="69">
        <v>0.43</v>
      </c>
      <c r="CI40" s="69">
        <v>0.45</v>
      </c>
      <c r="CJ40" s="69">
        <v>20600</v>
      </c>
      <c r="CK40" s="69">
        <v>21400</v>
      </c>
      <c r="CL40" s="69">
        <v>0.03</v>
      </c>
      <c r="CM40" s="69">
        <v>0.03</v>
      </c>
      <c r="CN40" s="69">
        <v>1490</v>
      </c>
      <c r="CO40" s="69">
        <v>1420</v>
      </c>
      <c r="CP40" s="69">
        <v>0.05</v>
      </c>
      <c r="CQ40" s="69">
        <v>0.05</v>
      </c>
      <c r="CR40" s="69">
        <v>1</v>
      </c>
      <c r="CS40" s="69">
        <v>1</v>
      </c>
      <c r="CT40" s="69">
        <v>10.9</v>
      </c>
      <c r="CU40" s="69">
        <v>9.8000000000000007</v>
      </c>
      <c r="CV40" s="69">
        <v>0.66</v>
      </c>
      <c r="CW40" s="69">
        <v>0.66</v>
      </c>
      <c r="CX40" s="69">
        <v>0.26100000000000001</v>
      </c>
      <c r="CY40" s="69">
        <v>0.31900000000000001</v>
      </c>
      <c r="CZ40" s="69">
        <v>62.1</v>
      </c>
      <c r="DA40" s="69">
        <v>65</v>
      </c>
      <c r="DB40" s="69">
        <v>7.26</v>
      </c>
      <c r="DC40" s="69">
        <v>7.53</v>
      </c>
      <c r="DD40" s="69">
        <v>0.17</v>
      </c>
      <c r="DE40" s="69">
        <v>0.18</v>
      </c>
      <c r="DF40" s="13">
        <v>44000</v>
      </c>
      <c r="DG40" s="69">
        <f t="shared" si="4"/>
        <v>47.345122218240007</v>
      </c>
      <c r="DH40" s="69">
        <v>41500</v>
      </c>
      <c r="DI40" s="69">
        <v>1</v>
      </c>
      <c r="DJ40" s="69">
        <v>1</v>
      </c>
      <c r="DK40" s="69">
        <v>15.1</v>
      </c>
      <c r="DL40" s="69">
        <v>4.7699999999999996</v>
      </c>
      <c r="DM40" s="69">
        <v>1.25</v>
      </c>
      <c r="DN40" s="69">
        <v>1846</v>
      </c>
      <c r="DO40" s="69">
        <v>0</v>
      </c>
      <c r="DP40" s="69">
        <v>8.1</v>
      </c>
      <c r="DQ40" s="69">
        <v>8.4</v>
      </c>
      <c r="DR40" s="69">
        <v>170</v>
      </c>
      <c r="DS40" s="69">
        <v>173</v>
      </c>
      <c r="DT40" s="69">
        <v>162</v>
      </c>
      <c r="DU40" s="69">
        <v>153</v>
      </c>
      <c r="DV40" s="69">
        <v>369</v>
      </c>
      <c r="DW40" s="69">
        <v>350</v>
      </c>
      <c r="DX40" s="69">
        <v>45.8</v>
      </c>
      <c r="DY40" s="69">
        <v>44.4</v>
      </c>
      <c r="DZ40" s="69">
        <v>189</v>
      </c>
      <c r="EA40" s="69">
        <v>187</v>
      </c>
      <c r="EB40" s="69">
        <v>40.6</v>
      </c>
      <c r="EC40" s="69">
        <v>39.6</v>
      </c>
      <c r="ED40" s="69">
        <v>7.8</v>
      </c>
      <c r="EE40" s="69">
        <v>7.6</v>
      </c>
      <c r="EF40" s="69">
        <v>46.3</v>
      </c>
      <c r="EG40" s="69">
        <v>45</v>
      </c>
      <c r="EH40" s="69">
        <v>6.4</v>
      </c>
      <c r="EI40" s="69">
        <v>6.3</v>
      </c>
      <c r="EJ40" s="69">
        <v>35.299999999999997</v>
      </c>
      <c r="EK40" s="69">
        <v>33.9</v>
      </c>
      <c r="EL40" s="69">
        <v>6.8</v>
      </c>
      <c r="EM40" s="69">
        <v>6.6</v>
      </c>
      <c r="EN40" s="69">
        <v>17.899999999999999</v>
      </c>
      <c r="EO40" s="69">
        <v>17.399999999999999</v>
      </c>
      <c r="EP40" s="69">
        <v>2.2999999999999998</v>
      </c>
      <c r="EQ40" s="69">
        <v>2.2000000000000002</v>
      </c>
      <c r="ER40" s="69">
        <v>13.8</v>
      </c>
      <c r="ES40" s="69">
        <v>13.3</v>
      </c>
      <c r="ET40" s="69">
        <v>2</v>
      </c>
      <c r="EU40" s="69">
        <v>1.9</v>
      </c>
      <c r="EV40" s="69">
        <v>1123.0999999999999</v>
      </c>
      <c r="EW40" s="69">
        <f t="shared" si="5"/>
        <v>1.2084842446205759</v>
      </c>
      <c r="EX40" s="69">
        <v>860.49999999999989</v>
      </c>
      <c r="EY40" s="69">
        <f t="shared" si="5"/>
        <v>0.92591994701808</v>
      </c>
      <c r="EZ40" s="69">
        <v>254.50000000000003</v>
      </c>
      <c r="FA40" s="72">
        <f t="shared" si="10"/>
        <v>0.27384849101232006</v>
      </c>
      <c r="FB40" s="2">
        <v>1089.6000000000001</v>
      </c>
      <c r="FC40" s="2">
        <v>97.017184578399096</v>
      </c>
      <c r="FD40" s="2">
        <v>826.6</v>
      </c>
      <c r="FE40" s="2">
        <v>96.06042998256828</v>
      </c>
      <c r="FF40" s="2">
        <v>254.60000000000002</v>
      </c>
      <c r="FG40" s="2">
        <v>100.03929273084479</v>
      </c>
    </row>
    <row r="41" spans="1:163" x14ac:dyDescent="0.25">
      <c r="A41" s="109"/>
      <c r="B41" s="2" t="s">
        <v>369</v>
      </c>
      <c r="C41" s="9">
        <v>45442</v>
      </c>
      <c r="D41" s="69">
        <v>2.48</v>
      </c>
      <c r="E41" s="69">
        <v>7.6</v>
      </c>
      <c r="F41" s="69">
        <v>6.73</v>
      </c>
      <c r="G41" s="69">
        <v>3240</v>
      </c>
      <c r="H41" s="69">
        <v>217</v>
      </c>
      <c r="I41" s="13">
        <v>821.43397000000004</v>
      </c>
      <c r="J41" s="69">
        <v>5</v>
      </c>
      <c r="K41" s="69">
        <v>5.0000000000000001E-3</v>
      </c>
      <c r="L41" s="69">
        <v>5.0000000000000001E-3</v>
      </c>
      <c r="M41" s="69">
        <v>0.11</v>
      </c>
      <c r="N41" s="69">
        <v>0.09</v>
      </c>
      <c r="O41" s="69">
        <v>25600</v>
      </c>
      <c r="P41" s="69">
        <f t="shared" si="11"/>
        <v>30.281341870080002</v>
      </c>
      <c r="Q41" s="69">
        <v>19900</v>
      </c>
      <c r="R41" s="69">
        <v>85.8</v>
      </c>
      <c r="S41" s="69">
        <f t="shared" si="8"/>
        <v>0.10148980986144</v>
      </c>
      <c r="T41" s="69">
        <v>83</v>
      </c>
      <c r="U41" s="69">
        <v>34</v>
      </c>
      <c r="V41" s="69">
        <v>24</v>
      </c>
      <c r="W41" s="69">
        <v>1.84</v>
      </c>
      <c r="X41" s="69">
        <v>1.9</v>
      </c>
      <c r="Y41" s="69">
        <v>15.8</v>
      </c>
      <c r="Z41" s="69">
        <v>11</v>
      </c>
      <c r="AA41" s="69">
        <v>0.04</v>
      </c>
      <c r="AB41" s="69">
        <v>0.15</v>
      </c>
      <c r="AC41" s="69">
        <v>284000</v>
      </c>
      <c r="AD41" s="69">
        <v>252000</v>
      </c>
      <c r="AE41" s="69">
        <v>122</v>
      </c>
      <c r="AF41" s="69">
        <v>131</v>
      </c>
      <c r="AG41" s="69">
        <v>129</v>
      </c>
      <c r="AH41" s="69">
        <f t="shared" si="9"/>
        <v>0.15258957426720002</v>
      </c>
      <c r="AI41" s="69">
        <v>125</v>
      </c>
      <c r="AJ41" s="69">
        <v>9.24</v>
      </c>
      <c r="AK41" s="69">
        <v>9.14</v>
      </c>
      <c r="AL41" s="69">
        <v>8.3000000000000007</v>
      </c>
      <c r="AM41" s="69">
        <v>6.7</v>
      </c>
      <c r="AN41" s="13">
        <v>5690</v>
      </c>
      <c r="AO41" s="69">
        <f t="shared" si="0"/>
        <v>6.7305013765920005</v>
      </c>
      <c r="AP41" s="69">
        <v>5790</v>
      </c>
      <c r="AQ41" s="69">
        <v>142000</v>
      </c>
      <c r="AR41" s="69">
        <v>130000</v>
      </c>
      <c r="AS41" s="69">
        <v>6.5</v>
      </c>
      <c r="AT41" s="69">
        <v>7</v>
      </c>
      <c r="AU41" s="69">
        <v>7.2</v>
      </c>
      <c r="AV41" s="69">
        <v>7</v>
      </c>
      <c r="AW41" s="69">
        <v>0.05</v>
      </c>
      <c r="AX41" s="69">
        <v>0.1</v>
      </c>
      <c r="AY41" s="69">
        <v>5.0000000000000001E-3</v>
      </c>
      <c r="AZ41" s="69">
        <v>5.0000000000000001E-3</v>
      </c>
      <c r="BA41" s="69">
        <v>2.2000000000000002</v>
      </c>
      <c r="BB41" s="69">
        <v>2.2000000000000002</v>
      </c>
      <c r="BC41" s="69">
        <v>3740</v>
      </c>
      <c r="BD41" s="69">
        <v>3190</v>
      </c>
      <c r="BE41" s="69">
        <v>43.5</v>
      </c>
      <c r="BF41" s="69">
        <v>28</v>
      </c>
      <c r="BG41" s="13">
        <v>99900</v>
      </c>
      <c r="BH41" s="69">
        <f t="shared" si="1"/>
        <v>118.16820518832</v>
      </c>
      <c r="BI41" s="69">
        <v>94100</v>
      </c>
      <c r="BJ41" s="69">
        <v>86400</v>
      </c>
      <c r="BK41" s="69">
        <f t="shared" si="2"/>
        <v>102.19952881152</v>
      </c>
      <c r="BL41" s="69">
        <v>88400</v>
      </c>
      <c r="BM41" s="69">
        <v>0.22</v>
      </c>
      <c r="BN41" s="69">
        <v>0.28000000000000003</v>
      </c>
      <c r="BO41" s="69">
        <v>18500</v>
      </c>
      <c r="BP41" s="69">
        <v>16400</v>
      </c>
      <c r="BQ41" s="69">
        <v>0.05</v>
      </c>
      <c r="BR41" s="69">
        <v>0.05</v>
      </c>
      <c r="BS41" s="69">
        <v>200</v>
      </c>
      <c r="BT41" s="69">
        <f t="shared" si="3"/>
        <v>0.23657298336000002</v>
      </c>
      <c r="BU41" s="69">
        <v>203</v>
      </c>
      <c r="BV41" s="69">
        <v>130</v>
      </c>
      <c r="BW41" s="69">
        <v>100</v>
      </c>
      <c r="BX41" s="69">
        <v>18.5</v>
      </c>
      <c r="BY41" s="69">
        <v>19.7</v>
      </c>
      <c r="BZ41" s="69">
        <v>25.7</v>
      </c>
      <c r="CA41" s="69">
        <v>21.7</v>
      </c>
      <c r="CB41" s="69">
        <v>0.5</v>
      </c>
      <c r="CC41" s="69">
        <v>0.5</v>
      </c>
      <c r="CD41" s="69">
        <v>563000</v>
      </c>
      <c r="CE41" s="69">
        <v>603000</v>
      </c>
      <c r="CF41" s="69">
        <v>1.5</v>
      </c>
      <c r="CG41" s="69">
        <v>1.6</v>
      </c>
      <c r="CH41" s="69">
        <v>0.53</v>
      </c>
      <c r="CI41" s="69">
        <v>0.55000000000000004</v>
      </c>
      <c r="CJ41" s="69">
        <v>26300</v>
      </c>
      <c r="CK41" s="69">
        <v>21900</v>
      </c>
      <c r="CL41" s="69">
        <v>0.03</v>
      </c>
      <c r="CM41" s="69">
        <v>0.61</v>
      </c>
      <c r="CN41" s="69">
        <v>1380</v>
      </c>
      <c r="CO41" s="69">
        <v>1340</v>
      </c>
      <c r="CP41" s="69">
        <v>0.05</v>
      </c>
      <c r="CQ41" s="69">
        <v>0.05</v>
      </c>
      <c r="CR41" s="69">
        <v>1.1000000000000001</v>
      </c>
      <c r="CS41" s="69">
        <v>1</v>
      </c>
      <c r="CT41" s="69">
        <v>17.399999999999999</v>
      </c>
      <c r="CU41" s="69">
        <v>16.5</v>
      </c>
      <c r="CV41" s="69">
        <v>1.04</v>
      </c>
      <c r="CW41" s="69">
        <v>0.81</v>
      </c>
      <c r="CX41" s="69">
        <v>0.27</v>
      </c>
      <c r="CY41" s="69">
        <v>0.29699999999999999</v>
      </c>
      <c r="CZ41" s="69">
        <v>88.6</v>
      </c>
      <c r="DA41" s="69">
        <v>83.5</v>
      </c>
      <c r="DB41" s="69">
        <v>6.92</v>
      </c>
      <c r="DC41" s="69">
        <v>6.32</v>
      </c>
      <c r="DD41" s="69">
        <v>0.77</v>
      </c>
      <c r="DE41" s="69">
        <v>0.76</v>
      </c>
      <c r="DF41" s="13">
        <v>41900</v>
      </c>
      <c r="DG41" s="69">
        <f t="shared" si="4"/>
        <v>49.562040013920004</v>
      </c>
      <c r="DH41" s="69">
        <v>38800</v>
      </c>
      <c r="DI41" s="69">
        <v>1</v>
      </c>
      <c r="DJ41" s="69">
        <v>1</v>
      </c>
      <c r="DK41" s="69">
        <v>18.2</v>
      </c>
      <c r="DL41" s="69">
        <v>5.0599999999999996</v>
      </c>
      <c r="DM41" s="69">
        <v>1.25</v>
      </c>
      <c r="DN41" s="69">
        <v>1472</v>
      </c>
      <c r="DO41" s="69">
        <v>0</v>
      </c>
      <c r="DP41" s="69">
        <v>10</v>
      </c>
      <c r="DQ41" s="69">
        <v>10.3</v>
      </c>
      <c r="DR41" s="69">
        <v>183</v>
      </c>
      <c r="DS41" s="69">
        <v>193</v>
      </c>
      <c r="DT41" s="69">
        <v>198</v>
      </c>
      <c r="DU41" s="69">
        <v>192</v>
      </c>
      <c r="DV41" s="69">
        <v>445</v>
      </c>
      <c r="DW41" s="69">
        <v>435</v>
      </c>
      <c r="DX41" s="69">
        <v>54.8</v>
      </c>
      <c r="DY41" s="69">
        <v>54.7</v>
      </c>
      <c r="DZ41" s="69">
        <v>223</v>
      </c>
      <c r="EA41" s="69">
        <v>226</v>
      </c>
      <c r="EB41" s="69">
        <v>48.3</v>
      </c>
      <c r="EC41" s="69">
        <v>48.5</v>
      </c>
      <c r="ED41" s="69">
        <v>9.1999999999999993</v>
      </c>
      <c r="EE41" s="69">
        <v>9.3000000000000007</v>
      </c>
      <c r="EF41" s="69">
        <v>54.7</v>
      </c>
      <c r="EG41" s="69">
        <v>54.9</v>
      </c>
      <c r="EH41" s="69">
        <v>7.7</v>
      </c>
      <c r="EI41" s="69">
        <v>7.8</v>
      </c>
      <c r="EJ41" s="69">
        <v>41.4</v>
      </c>
      <c r="EK41" s="69">
        <v>41.8</v>
      </c>
      <c r="EL41" s="69">
        <v>7.6</v>
      </c>
      <c r="EM41" s="69">
        <v>7.8</v>
      </c>
      <c r="EN41" s="69">
        <v>20.5</v>
      </c>
      <c r="EO41" s="69">
        <v>20.5</v>
      </c>
      <c r="EP41" s="69">
        <v>2.6</v>
      </c>
      <c r="EQ41" s="69">
        <v>2.7</v>
      </c>
      <c r="ER41" s="69">
        <v>15.4</v>
      </c>
      <c r="ES41" s="69">
        <v>15.8</v>
      </c>
      <c r="ET41" s="69">
        <v>2.2999999999999998</v>
      </c>
      <c r="EU41" s="69">
        <v>2.2999999999999998</v>
      </c>
      <c r="EV41" s="69">
        <v>1323.5</v>
      </c>
      <c r="EW41" s="69">
        <f t="shared" si="5"/>
        <v>1.5655217173848002</v>
      </c>
      <c r="EX41" s="69">
        <v>1033</v>
      </c>
      <c r="EY41" s="69">
        <f t="shared" si="5"/>
        <v>1.2218994590544001</v>
      </c>
      <c r="EZ41" s="69">
        <v>280.5</v>
      </c>
      <c r="FA41" s="72">
        <f t="shared" si="10"/>
        <v>0.33179360916240003</v>
      </c>
      <c r="FB41" s="2">
        <v>1322.3999999999999</v>
      </c>
      <c r="FC41" s="2">
        <v>99.91688704193426</v>
      </c>
      <c r="FD41" s="2">
        <v>1020.4</v>
      </c>
      <c r="FE41" s="2">
        <v>98.780251694094872</v>
      </c>
      <c r="FF41" s="2">
        <v>291.70000000000005</v>
      </c>
      <c r="FG41" s="2">
        <v>103.99286987522282</v>
      </c>
    </row>
    <row r="42" spans="1:163" x14ac:dyDescent="0.25">
      <c r="A42" s="109"/>
      <c r="B42" s="2" t="s">
        <v>369</v>
      </c>
      <c r="C42" s="9">
        <v>45456</v>
      </c>
      <c r="D42" s="69">
        <v>2.66</v>
      </c>
      <c r="E42" s="69">
        <v>11.6</v>
      </c>
      <c r="F42" s="69">
        <v>6.36</v>
      </c>
      <c r="G42" s="69">
        <v>3650</v>
      </c>
      <c r="H42" s="69">
        <v>187</v>
      </c>
      <c r="I42" s="13">
        <v>707.87166999999999</v>
      </c>
      <c r="J42" s="69">
        <v>12.5</v>
      </c>
      <c r="K42" s="69">
        <v>5.0000000000000001E-3</v>
      </c>
      <c r="L42" s="69">
        <v>5.0000000000000001E-3</v>
      </c>
      <c r="M42" s="69">
        <v>0.14000000000000001</v>
      </c>
      <c r="N42" s="69">
        <v>0.11</v>
      </c>
      <c r="O42" s="69">
        <v>27100</v>
      </c>
      <c r="P42" s="69">
        <f t="shared" si="11"/>
        <v>27.623984050080001</v>
      </c>
      <c r="Q42" s="69">
        <v>23000</v>
      </c>
      <c r="R42" s="69">
        <v>86.8</v>
      </c>
      <c r="S42" s="69">
        <f t="shared" si="8"/>
        <v>8.8478295776639987E-2</v>
      </c>
      <c r="T42" s="69">
        <v>88</v>
      </c>
      <c r="U42" s="69">
        <v>34</v>
      </c>
      <c r="V42" s="69">
        <v>27</v>
      </c>
      <c r="W42" s="69">
        <v>1.96</v>
      </c>
      <c r="X42" s="69">
        <v>1.92</v>
      </c>
      <c r="Y42" s="69">
        <v>14.7</v>
      </c>
      <c r="Z42" s="69">
        <v>11.7</v>
      </c>
      <c r="AA42" s="69">
        <v>0.06</v>
      </c>
      <c r="AB42" s="69">
        <v>0.24</v>
      </c>
      <c r="AC42" s="69">
        <v>284000</v>
      </c>
      <c r="AD42" s="69">
        <v>250000</v>
      </c>
      <c r="AE42" s="69">
        <v>128</v>
      </c>
      <c r="AF42" s="69">
        <v>126</v>
      </c>
      <c r="AG42" s="69">
        <v>135</v>
      </c>
      <c r="AH42" s="69">
        <f t="shared" si="9"/>
        <v>0.137610252648</v>
      </c>
      <c r="AI42" s="69">
        <v>129</v>
      </c>
      <c r="AJ42" s="69">
        <v>11.2</v>
      </c>
      <c r="AK42" s="69">
        <v>10.4</v>
      </c>
      <c r="AL42" s="69">
        <v>9</v>
      </c>
      <c r="AM42" s="69">
        <v>7</v>
      </c>
      <c r="AN42" s="13">
        <v>6920</v>
      </c>
      <c r="AO42" s="69">
        <f t="shared" si="0"/>
        <v>7.0537996172160007</v>
      </c>
      <c r="AP42" s="69">
        <v>6540</v>
      </c>
      <c r="AQ42" s="69">
        <v>152000</v>
      </c>
      <c r="AR42" s="69">
        <v>135000</v>
      </c>
      <c r="AS42" s="69">
        <v>7.1</v>
      </c>
      <c r="AT42" s="69">
        <v>7</v>
      </c>
      <c r="AU42" s="69">
        <v>7.6</v>
      </c>
      <c r="AV42" s="69">
        <v>7</v>
      </c>
      <c r="AW42" s="69">
        <v>0.05</v>
      </c>
      <c r="AX42" s="69">
        <v>0.05</v>
      </c>
      <c r="AY42" s="69">
        <v>5.0000000000000001E-3</v>
      </c>
      <c r="AZ42" s="69">
        <v>5.0000000000000001E-3</v>
      </c>
      <c r="BA42" s="69">
        <v>2.8</v>
      </c>
      <c r="BB42" s="69">
        <v>2.6</v>
      </c>
      <c r="BC42" s="69">
        <v>3310</v>
      </c>
      <c r="BD42" s="69">
        <v>2880</v>
      </c>
      <c r="BE42" s="69">
        <v>38.6</v>
      </c>
      <c r="BF42" s="69">
        <v>30.8</v>
      </c>
      <c r="BG42" s="13">
        <v>98400</v>
      </c>
      <c r="BH42" s="69">
        <f t="shared" si="1"/>
        <v>100.30258415232001</v>
      </c>
      <c r="BI42" s="69">
        <v>91100</v>
      </c>
      <c r="BJ42" s="69">
        <v>83500</v>
      </c>
      <c r="BK42" s="69">
        <f t="shared" si="2"/>
        <v>85.114489600800013</v>
      </c>
      <c r="BL42" s="69">
        <v>82700</v>
      </c>
      <c r="BM42" s="69">
        <v>0.27</v>
      </c>
      <c r="BN42" s="69">
        <v>0.31</v>
      </c>
      <c r="BO42" s="69">
        <v>17600</v>
      </c>
      <c r="BP42" s="69">
        <v>15800</v>
      </c>
      <c r="BQ42" s="69">
        <v>0.05</v>
      </c>
      <c r="BR42" s="69">
        <v>0.05</v>
      </c>
      <c r="BS42" s="69">
        <v>221</v>
      </c>
      <c r="BT42" s="69">
        <f t="shared" si="3"/>
        <v>0.22527308026080001</v>
      </c>
      <c r="BU42" s="69">
        <v>217</v>
      </c>
      <c r="BV42" s="69">
        <v>132</v>
      </c>
      <c r="BW42" s="69">
        <v>121</v>
      </c>
      <c r="BX42" s="69">
        <v>23.6</v>
      </c>
      <c r="BY42" s="69">
        <v>25.1</v>
      </c>
      <c r="BZ42" s="69">
        <v>25.2</v>
      </c>
      <c r="CA42" s="69">
        <v>19.3</v>
      </c>
      <c r="CB42" s="69">
        <v>0.5</v>
      </c>
      <c r="CC42" s="69">
        <v>0.4</v>
      </c>
      <c r="CD42" s="69">
        <v>569000</v>
      </c>
      <c r="CE42" s="69">
        <v>605000</v>
      </c>
      <c r="CF42" s="69">
        <v>1.6</v>
      </c>
      <c r="CG42" s="69">
        <v>1.7</v>
      </c>
      <c r="CH42" s="69">
        <v>0.54</v>
      </c>
      <c r="CI42" s="69">
        <v>0.6</v>
      </c>
      <c r="CJ42" s="69">
        <v>25600</v>
      </c>
      <c r="CK42" s="69">
        <v>23000</v>
      </c>
      <c r="CL42" s="69">
        <v>0.03</v>
      </c>
      <c r="CM42" s="69">
        <v>0.75</v>
      </c>
      <c r="CN42" s="69">
        <v>1390</v>
      </c>
      <c r="CO42" s="69">
        <v>1260</v>
      </c>
      <c r="CP42" s="69">
        <v>0.05</v>
      </c>
      <c r="CQ42" s="69">
        <v>0.05</v>
      </c>
      <c r="CR42" s="69">
        <v>1.3</v>
      </c>
      <c r="CS42" s="69">
        <v>1</v>
      </c>
      <c r="CT42" s="69">
        <v>24.2</v>
      </c>
      <c r="CU42" s="69">
        <v>20.8</v>
      </c>
      <c r="CV42" s="69">
        <v>1.1200000000000001</v>
      </c>
      <c r="CW42" s="69">
        <v>0.95</v>
      </c>
      <c r="CX42" s="69">
        <v>0.28199999999999997</v>
      </c>
      <c r="CY42" s="69">
        <v>0.30299999999999999</v>
      </c>
      <c r="CZ42" s="69">
        <v>103</v>
      </c>
      <c r="DA42" s="69">
        <v>95.2</v>
      </c>
      <c r="DB42" s="69">
        <v>6.86</v>
      </c>
      <c r="DC42" s="69">
        <v>6.46</v>
      </c>
      <c r="DD42" s="69">
        <v>0.12</v>
      </c>
      <c r="DE42" s="69">
        <v>0.2</v>
      </c>
      <c r="DF42" s="13">
        <v>42900</v>
      </c>
      <c r="DG42" s="69">
        <f t="shared" si="4"/>
        <v>43.729480285920005</v>
      </c>
      <c r="DH42" s="69">
        <v>38200</v>
      </c>
      <c r="DI42" s="69">
        <v>1</v>
      </c>
      <c r="DJ42" s="69">
        <v>1</v>
      </c>
      <c r="DK42" s="69">
        <v>19.899999999999999</v>
      </c>
      <c r="DL42" s="69">
        <v>5.07</v>
      </c>
      <c r="DM42" s="69">
        <v>1.25</v>
      </c>
      <c r="DN42" s="69">
        <v>1541</v>
      </c>
      <c r="DO42" s="69">
        <v>0</v>
      </c>
      <c r="DP42" s="69">
        <v>12.1</v>
      </c>
      <c r="DQ42" s="69">
        <v>12.2</v>
      </c>
      <c r="DR42" s="69">
        <v>206</v>
      </c>
      <c r="DS42" s="69">
        <v>200</v>
      </c>
      <c r="DT42" s="69">
        <v>230</v>
      </c>
      <c r="DU42" s="69">
        <v>207</v>
      </c>
      <c r="DV42" s="69">
        <v>516</v>
      </c>
      <c r="DW42" s="69">
        <v>461</v>
      </c>
      <c r="DX42" s="69">
        <v>63.8</v>
      </c>
      <c r="DY42" s="69">
        <v>58.5</v>
      </c>
      <c r="DZ42" s="69">
        <v>261</v>
      </c>
      <c r="EA42" s="69">
        <v>243</v>
      </c>
      <c r="EB42" s="69">
        <v>55.2</v>
      </c>
      <c r="EC42" s="69">
        <v>52.2</v>
      </c>
      <c r="ED42" s="69">
        <v>10.4</v>
      </c>
      <c r="EE42" s="69">
        <v>9.8000000000000007</v>
      </c>
      <c r="EF42" s="69">
        <v>61.4</v>
      </c>
      <c r="EG42" s="69">
        <v>57.9</v>
      </c>
      <c r="EH42" s="69">
        <v>8.6</v>
      </c>
      <c r="EI42" s="69">
        <v>8.1</v>
      </c>
      <c r="EJ42" s="69">
        <v>46.9</v>
      </c>
      <c r="EK42" s="69">
        <v>42.5</v>
      </c>
      <c r="EL42" s="69">
        <v>8.6999999999999993</v>
      </c>
      <c r="EM42" s="69">
        <v>8.1</v>
      </c>
      <c r="EN42" s="69">
        <v>23.3</v>
      </c>
      <c r="EO42" s="69">
        <v>21.6</v>
      </c>
      <c r="EP42" s="69">
        <v>3</v>
      </c>
      <c r="EQ42" s="69">
        <v>2.8</v>
      </c>
      <c r="ER42" s="69">
        <v>17.8</v>
      </c>
      <c r="ES42" s="69">
        <v>16.5</v>
      </c>
      <c r="ET42" s="69">
        <v>2.6</v>
      </c>
      <c r="EU42" s="69">
        <v>2.5</v>
      </c>
      <c r="EV42" s="69">
        <v>1526.8000000000002</v>
      </c>
      <c r="EW42" s="69">
        <f t="shared" si="5"/>
        <v>1.5563209906886404</v>
      </c>
      <c r="EX42" s="69">
        <v>1197.8000000000002</v>
      </c>
      <c r="EY42" s="69">
        <f t="shared" si="5"/>
        <v>1.2209597083094401</v>
      </c>
      <c r="EZ42" s="69">
        <v>316.90000000000003</v>
      </c>
      <c r="FA42" s="72">
        <f t="shared" si="10"/>
        <v>0.32302732640112003</v>
      </c>
      <c r="FB42" s="2">
        <v>1403.6999999999998</v>
      </c>
      <c r="FC42" s="2">
        <v>91.937385381189401</v>
      </c>
      <c r="FD42" s="2">
        <v>1089.4000000000001</v>
      </c>
      <c r="FE42" s="2">
        <v>90.950075137752535</v>
      </c>
      <c r="FF42" s="2">
        <v>302.10000000000002</v>
      </c>
      <c r="FG42" s="2">
        <v>95.329757021142314</v>
      </c>
    </row>
    <row r="43" spans="1:163" x14ac:dyDescent="0.25">
      <c r="A43" s="109"/>
      <c r="B43" s="2" t="s">
        <v>369</v>
      </c>
      <c r="C43" s="9">
        <v>45474</v>
      </c>
      <c r="D43" s="69">
        <v>2.67</v>
      </c>
      <c r="E43" s="69">
        <v>15.2</v>
      </c>
      <c r="F43" s="69">
        <v>7.63</v>
      </c>
      <c r="G43" s="69">
        <v>2470</v>
      </c>
      <c r="H43" s="69">
        <v>227.5</v>
      </c>
      <c r="I43" s="13">
        <v>861.18077500000004</v>
      </c>
      <c r="J43" s="69" t="s">
        <v>15</v>
      </c>
      <c r="K43" s="69">
        <v>5.0000000000000001E-3</v>
      </c>
      <c r="L43" s="69">
        <v>5.0000000000000001E-3</v>
      </c>
      <c r="M43" s="69">
        <v>0.09</v>
      </c>
      <c r="N43" s="69">
        <v>0.09</v>
      </c>
      <c r="O43" s="69">
        <v>26100</v>
      </c>
      <c r="P43" s="69">
        <f t="shared" si="11"/>
        <v>32.366618247600002</v>
      </c>
      <c r="Q43" s="69">
        <v>19300</v>
      </c>
      <c r="R43" s="69">
        <v>70.599999999999994</v>
      </c>
      <c r="S43" s="69">
        <f t="shared" si="8"/>
        <v>8.7551082309600001E-2</v>
      </c>
      <c r="T43" s="69">
        <v>70.8</v>
      </c>
      <c r="U43" s="69">
        <v>28</v>
      </c>
      <c r="V43" s="69">
        <v>26</v>
      </c>
      <c r="W43" s="69">
        <v>2.08</v>
      </c>
      <c r="X43" s="69">
        <v>1.71</v>
      </c>
      <c r="Y43" s="69">
        <v>12.5</v>
      </c>
      <c r="Z43" s="69">
        <v>11.1</v>
      </c>
      <c r="AA43" s="69">
        <v>0.05</v>
      </c>
      <c r="AB43" s="69">
        <v>0.11</v>
      </c>
      <c r="AC43" s="69">
        <v>253000</v>
      </c>
      <c r="AD43" s="69">
        <v>249000</v>
      </c>
      <c r="AE43" s="69">
        <v>100</v>
      </c>
      <c r="AF43" s="69">
        <v>115</v>
      </c>
      <c r="AG43" s="69">
        <v>123</v>
      </c>
      <c r="AH43" s="69">
        <f t="shared" si="9"/>
        <v>0.15253233886800002</v>
      </c>
      <c r="AI43" s="69">
        <v>121</v>
      </c>
      <c r="AJ43" s="69">
        <v>9.35</v>
      </c>
      <c r="AK43" s="69">
        <v>8.8800000000000008</v>
      </c>
      <c r="AL43" s="69">
        <v>8.5</v>
      </c>
      <c r="AM43" s="69">
        <v>5.7</v>
      </c>
      <c r="AN43" s="13">
        <v>5320</v>
      </c>
      <c r="AO43" s="69">
        <f t="shared" si="0"/>
        <v>6.5973336811200012</v>
      </c>
      <c r="AP43" s="69">
        <v>5320</v>
      </c>
      <c r="AQ43" s="69">
        <v>130000</v>
      </c>
      <c r="AR43" s="69">
        <v>131000</v>
      </c>
      <c r="AS43" s="69">
        <v>6</v>
      </c>
      <c r="AT43" s="69">
        <v>6</v>
      </c>
      <c r="AU43" s="69">
        <v>6.7</v>
      </c>
      <c r="AV43" s="69">
        <v>5.7</v>
      </c>
      <c r="AW43" s="69">
        <v>0.3</v>
      </c>
      <c r="AX43" s="69">
        <v>0.05</v>
      </c>
      <c r="AY43" s="69">
        <v>5.0000000000000001E-3</v>
      </c>
      <c r="AZ43" s="69">
        <v>5.0000000000000001E-3</v>
      </c>
      <c r="BA43" s="69">
        <v>2.1800000000000002</v>
      </c>
      <c r="BB43" s="69">
        <v>2.06</v>
      </c>
      <c r="BC43" s="69">
        <v>3210</v>
      </c>
      <c r="BD43" s="69">
        <v>3030</v>
      </c>
      <c r="BE43" s="69">
        <v>33</v>
      </c>
      <c r="BF43" s="69">
        <v>30.3</v>
      </c>
      <c r="BG43" s="13">
        <v>93600</v>
      </c>
      <c r="BH43" s="69">
        <f t="shared" si="1"/>
        <v>116.07338957760003</v>
      </c>
      <c r="BI43" s="69">
        <v>89900</v>
      </c>
      <c r="BJ43" s="69">
        <v>79700</v>
      </c>
      <c r="BK43" s="69">
        <f t="shared" si="2"/>
        <v>98.835995185200005</v>
      </c>
      <c r="BL43" s="69">
        <v>78302</v>
      </c>
      <c r="BM43" s="69">
        <v>0.2</v>
      </c>
      <c r="BN43" s="69">
        <v>0.2</v>
      </c>
      <c r="BO43" s="69">
        <v>17100</v>
      </c>
      <c r="BP43" s="69">
        <v>15900</v>
      </c>
      <c r="BQ43" s="69">
        <v>0.12</v>
      </c>
      <c r="BR43" s="69">
        <v>0.02</v>
      </c>
      <c r="BS43" s="69">
        <v>196</v>
      </c>
      <c r="BT43" s="69">
        <f t="shared" si="3"/>
        <v>0.24305966193600004</v>
      </c>
      <c r="BU43" s="69">
        <v>189</v>
      </c>
      <c r="BV43" s="69">
        <v>99</v>
      </c>
      <c r="BW43" s="69">
        <v>98</v>
      </c>
      <c r="BX43" s="69">
        <v>28.2</v>
      </c>
      <c r="BY43" s="69">
        <v>26.8</v>
      </c>
      <c r="BZ43" s="69">
        <v>25.3</v>
      </c>
      <c r="CA43" s="69">
        <v>22.1</v>
      </c>
      <c r="CB43" s="69">
        <v>0.4</v>
      </c>
      <c r="CC43" s="69">
        <v>0.4</v>
      </c>
      <c r="CD43" s="69">
        <v>585000</v>
      </c>
      <c r="CE43" s="69">
        <v>546000</v>
      </c>
      <c r="CF43" s="69">
        <v>1.5</v>
      </c>
      <c r="CG43" s="69">
        <v>1.7</v>
      </c>
      <c r="CH43" s="69">
        <v>0.44</v>
      </c>
      <c r="CI43" s="69">
        <v>0.45</v>
      </c>
      <c r="CJ43" s="69">
        <v>22100</v>
      </c>
      <c r="CK43" s="69">
        <v>21400</v>
      </c>
      <c r="CL43" s="69">
        <v>0.03</v>
      </c>
      <c r="CM43" s="69">
        <v>0.27</v>
      </c>
      <c r="CN43" s="69">
        <v>1210</v>
      </c>
      <c r="CO43" s="69">
        <v>1239</v>
      </c>
      <c r="CP43" s="69">
        <v>0.05</v>
      </c>
      <c r="CQ43" s="69">
        <v>0.05</v>
      </c>
      <c r="CR43" s="69">
        <v>1</v>
      </c>
      <c r="CS43" s="69">
        <v>1.2</v>
      </c>
      <c r="CT43" s="69">
        <v>20.399999999999999</v>
      </c>
      <c r="CU43" s="69">
        <v>16.2</v>
      </c>
      <c r="CV43" s="69">
        <v>0.97</v>
      </c>
      <c r="CW43" s="69">
        <v>0.9</v>
      </c>
      <c r="CX43" s="69">
        <v>0.28699999999999998</v>
      </c>
      <c r="CY43" s="69">
        <v>0.255</v>
      </c>
      <c r="CZ43" s="69">
        <v>81.2</v>
      </c>
      <c r="DA43" s="69">
        <v>75.400000000000006</v>
      </c>
      <c r="DB43" s="69">
        <v>6.22</v>
      </c>
      <c r="DC43" s="69">
        <v>6</v>
      </c>
      <c r="DD43" s="69">
        <v>0.12</v>
      </c>
      <c r="DE43" s="69">
        <v>0.08</v>
      </c>
      <c r="DF43" s="13">
        <v>43300</v>
      </c>
      <c r="DG43" s="69">
        <f t="shared" si="4"/>
        <v>53.696343682800006</v>
      </c>
      <c r="DH43" s="69">
        <v>38200</v>
      </c>
      <c r="DI43" s="69">
        <v>1</v>
      </c>
      <c r="DJ43" s="69">
        <v>1</v>
      </c>
      <c r="DK43" s="69">
        <v>20.3</v>
      </c>
      <c r="DL43" s="69">
        <v>4.96</v>
      </c>
      <c r="DM43" s="69">
        <v>1.25</v>
      </c>
      <c r="DN43" s="69">
        <v>1615</v>
      </c>
      <c r="DO43" s="69">
        <v>0</v>
      </c>
      <c r="DP43" s="69">
        <v>10.1</v>
      </c>
      <c r="DQ43" s="69">
        <v>11.1</v>
      </c>
      <c r="DR43" s="69">
        <v>170</v>
      </c>
      <c r="DS43" s="69">
        <v>179</v>
      </c>
      <c r="DT43" s="69">
        <v>193</v>
      </c>
      <c r="DU43" s="69">
        <v>178</v>
      </c>
      <c r="DV43" s="69">
        <v>424</v>
      </c>
      <c r="DW43" s="69">
        <v>396</v>
      </c>
      <c r="DX43" s="69">
        <v>53.8</v>
      </c>
      <c r="DY43" s="69">
        <v>50.8</v>
      </c>
      <c r="DZ43" s="69">
        <v>223</v>
      </c>
      <c r="EA43" s="69">
        <v>211</v>
      </c>
      <c r="EB43" s="69">
        <v>47.7</v>
      </c>
      <c r="EC43" s="69">
        <v>44.1</v>
      </c>
      <c r="ED43" s="69">
        <v>9</v>
      </c>
      <c r="EE43" s="69">
        <v>8.14</v>
      </c>
      <c r="EF43" s="69">
        <v>52.4</v>
      </c>
      <c r="EG43" s="69">
        <v>50</v>
      </c>
      <c r="EH43" s="69">
        <v>7.49</v>
      </c>
      <c r="EI43" s="69">
        <v>7.11</v>
      </c>
      <c r="EJ43" s="69">
        <v>40.5</v>
      </c>
      <c r="EK43" s="69">
        <v>37.4</v>
      </c>
      <c r="EL43" s="69">
        <v>7.56</v>
      </c>
      <c r="EM43" s="69">
        <v>7.19</v>
      </c>
      <c r="EN43" s="69">
        <v>19.899999999999999</v>
      </c>
      <c r="EO43" s="69">
        <v>19.3</v>
      </c>
      <c r="EP43" s="69">
        <v>2.52</v>
      </c>
      <c r="EQ43" s="69">
        <v>2.4300000000000002</v>
      </c>
      <c r="ER43" s="69">
        <v>15.2</v>
      </c>
      <c r="ES43" s="69">
        <v>14.3</v>
      </c>
      <c r="ET43" s="69">
        <v>2.2000000000000002</v>
      </c>
      <c r="EU43" s="69">
        <v>2.1</v>
      </c>
      <c r="EV43" s="69">
        <v>1278.3700000000003</v>
      </c>
      <c r="EW43" s="69">
        <f t="shared" si="5"/>
        <v>1.5853070409649206</v>
      </c>
      <c r="EX43" s="69">
        <v>1002.9</v>
      </c>
      <c r="EY43" s="69">
        <f t="shared" si="5"/>
        <v>1.2436966069164002</v>
      </c>
      <c r="EZ43" s="69">
        <v>265.37</v>
      </c>
      <c r="FA43" s="72">
        <f t="shared" si="10"/>
        <v>0.32908542085692005</v>
      </c>
      <c r="FB43" s="2">
        <v>1217.97</v>
      </c>
      <c r="FC43" s="2">
        <v>95.275233304911694</v>
      </c>
      <c r="FD43" s="2">
        <v>938.04</v>
      </c>
      <c r="FE43" s="2">
        <v>93.532755010469643</v>
      </c>
      <c r="FF43" s="2">
        <v>268.83000000000004</v>
      </c>
      <c r="FG43" s="2">
        <v>101.30383992161889</v>
      </c>
    </row>
    <row r="44" spans="1:163" x14ac:dyDescent="0.25">
      <c r="A44" s="109"/>
      <c r="B44" s="2" t="s">
        <v>369</v>
      </c>
      <c r="C44" s="9">
        <v>45498</v>
      </c>
      <c r="D44" s="69">
        <v>2.81</v>
      </c>
      <c r="E44" s="69">
        <v>18.5</v>
      </c>
      <c r="F44" s="69">
        <v>5.04</v>
      </c>
      <c r="G44" s="69">
        <v>3280</v>
      </c>
      <c r="H44" s="69">
        <v>218</v>
      </c>
      <c r="I44" s="13">
        <v>825.21938</v>
      </c>
      <c r="J44" s="69">
        <v>0.5</v>
      </c>
      <c r="K44" s="69">
        <v>5.0000000000000001E-3</v>
      </c>
      <c r="L44" s="69">
        <v>5.0000000000000001E-3</v>
      </c>
      <c r="M44" s="69">
        <v>0.09</v>
      </c>
      <c r="N44" s="69">
        <v>0.06</v>
      </c>
      <c r="O44" s="69">
        <v>17100</v>
      </c>
      <c r="P44" s="69">
        <f t="shared" si="11"/>
        <v>20.320202013120003</v>
      </c>
      <c r="Q44" s="69">
        <v>18400</v>
      </c>
      <c r="R44" s="69">
        <v>56.4</v>
      </c>
      <c r="S44" s="69">
        <f t="shared" si="8"/>
        <v>6.7021017166079999E-2</v>
      </c>
      <c r="T44" s="69">
        <v>54</v>
      </c>
      <c r="U44" s="69">
        <v>25</v>
      </c>
      <c r="V44" s="69">
        <v>27</v>
      </c>
      <c r="W44" s="69">
        <v>1.96</v>
      </c>
      <c r="X44" s="69">
        <v>2.1</v>
      </c>
      <c r="Y44" s="69">
        <v>9.58</v>
      </c>
      <c r="Z44" s="69">
        <v>10.8</v>
      </c>
      <c r="AA44" s="69">
        <v>0.04</v>
      </c>
      <c r="AB44" s="69">
        <v>0.05</v>
      </c>
      <c r="AC44" s="69">
        <v>267000</v>
      </c>
      <c r="AD44" s="69">
        <v>272000</v>
      </c>
      <c r="AE44" s="69">
        <v>91.6</v>
      </c>
      <c r="AF44" s="69">
        <v>95.7</v>
      </c>
      <c r="AG44" s="69">
        <v>115</v>
      </c>
      <c r="AH44" s="69">
        <f t="shared" si="9"/>
        <v>0.13665632932800001</v>
      </c>
      <c r="AI44" s="69">
        <v>119</v>
      </c>
      <c r="AJ44" s="69">
        <v>7.26</v>
      </c>
      <c r="AK44" s="69">
        <v>7.56</v>
      </c>
      <c r="AL44" s="69">
        <v>7.9</v>
      </c>
      <c r="AM44" s="69">
        <v>6.5</v>
      </c>
      <c r="AN44" s="13">
        <v>3740</v>
      </c>
      <c r="AO44" s="69">
        <f t="shared" si="0"/>
        <v>4.444301492928</v>
      </c>
      <c r="AP44" s="69">
        <v>4080</v>
      </c>
      <c r="AQ44" s="69">
        <v>130000</v>
      </c>
      <c r="AR44" s="69">
        <v>133000</v>
      </c>
      <c r="AS44" s="69">
        <v>5.2</v>
      </c>
      <c r="AT44" s="69">
        <v>6.7</v>
      </c>
      <c r="AU44" s="69">
        <v>6.6</v>
      </c>
      <c r="AV44" s="69">
        <v>6.7</v>
      </c>
      <c r="AW44" s="69">
        <v>0.1</v>
      </c>
      <c r="AX44" s="69">
        <v>0.1</v>
      </c>
      <c r="AY44" s="69">
        <v>5.0000000000000001E-3</v>
      </c>
      <c r="AZ44" s="69">
        <v>5.0000000000000001E-3</v>
      </c>
      <c r="BA44" s="69">
        <v>1.6</v>
      </c>
      <c r="BB44" s="69">
        <v>1.5</v>
      </c>
      <c r="BC44" s="69">
        <v>4600</v>
      </c>
      <c r="BD44" s="69">
        <v>4830</v>
      </c>
      <c r="BE44" s="69">
        <v>26</v>
      </c>
      <c r="BF44" s="69">
        <v>29.5</v>
      </c>
      <c r="BG44" s="13">
        <v>89700</v>
      </c>
      <c r="BH44" s="69">
        <f t="shared" si="1"/>
        <v>106.59193687584002</v>
      </c>
      <c r="BI44" s="69">
        <v>96000</v>
      </c>
      <c r="BJ44" s="69">
        <v>62200</v>
      </c>
      <c r="BK44" s="69">
        <f t="shared" si="2"/>
        <v>73.913249427840015</v>
      </c>
      <c r="BL44" s="69">
        <v>64600</v>
      </c>
      <c r="BM44" s="69">
        <v>0.25</v>
      </c>
      <c r="BN44" s="69">
        <v>0.22</v>
      </c>
      <c r="BO44" s="69">
        <v>16800</v>
      </c>
      <c r="BP44" s="69">
        <v>18300</v>
      </c>
      <c r="BQ44" s="69">
        <v>0.05</v>
      </c>
      <c r="BR44" s="69">
        <v>0.05</v>
      </c>
      <c r="BS44" s="69">
        <v>167</v>
      </c>
      <c r="BT44" s="69">
        <f t="shared" si="3"/>
        <v>0.19844875650240001</v>
      </c>
      <c r="BU44" s="69">
        <v>175</v>
      </c>
      <c r="BV44" s="69">
        <v>94</v>
      </c>
      <c r="BW44" s="69">
        <v>77</v>
      </c>
      <c r="BX44" s="69">
        <v>21.1</v>
      </c>
      <c r="BY44" s="69">
        <v>22.7</v>
      </c>
      <c r="BZ44" s="69">
        <v>25.3</v>
      </c>
      <c r="CA44" s="69">
        <v>23.6</v>
      </c>
      <c r="CB44" s="69">
        <v>0.4</v>
      </c>
      <c r="CC44" s="69">
        <v>0.4</v>
      </c>
      <c r="CD44" s="69">
        <v>558000</v>
      </c>
      <c r="CE44" s="69">
        <v>595000</v>
      </c>
      <c r="CF44" s="69">
        <v>1.5</v>
      </c>
      <c r="CG44" s="69">
        <v>1.6</v>
      </c>
      <c r="CH44" s="69">
        <v>0.51</v>
      </c>
      <c r="CI44" s="69">
        <v>0.51</v>
      </c>
      <c r="CJ44" s="69">
        <v>18300</v>
      </c>
      <c r="CK44" s="69">
        <v>20300</v>
      </c>
      <c r="CL44" s="69">
        <v>0.03</v>
      </c>
      <c r="CM44" s="69">
        <v>0.25</v>
      </c>
      <c r="CN44" s="69">
        <v>1120</v>
      </c>
      <c r="CO44" s="69">
        <v>1120</v>
      </c>
      <c r="CP44" s="69">
        <v>0.05</v>
      </c>
      <c r="CQ44" s="69">
        <v>0.05</v>
      </c>
      <c r="CR44" s="69">
        <v>0.7</v>
      </c>
      <c r="CS44" s="69">
        <v>0.8</v>
      </c>
      <c r="CT44" s="69">
        <v>8.1999999999999993</v>
      </c>
      <c r="CU44" s="69">
        <v>8.9</v>
      </c>
      <c r="CV44" s="69">
        <v>0.72</v>
      </c>
      <c r="CW44" s="69">
        <v>0.76</v>
      </c>
      <c r="CX44" s="69">
        <v>0.26400000000000001</v>
      </c>
      <c r="CY44" s="69">
        <v>0.28199999999999997</v>
      </c>
      <c r="CZ44" s="69">
        <v>54.3</v>
      </c>
      <c r="DA44" s="69">
        <v>59.2</v>
      </c>
      <c r="DB44" s="69">
        <v>5.34</v>
      </c>
      <c r="DC44" s="69">
        <v>5.42</v>
      </c>
      <c r="DD44" s="69">
        <v>12.3</v>
      </c>
      <c r="DE44" s="69">
        <v>11</v>
      </c>
      <c r="DF44" s="13">
        <v>31600</v>
      </c>
      <c r="DG44" s="69">
        <f t="shared" si="4"/>
        <v>37.550782667520004</v>
      </c>
      <c r="DH44" s="69">
        <v>33200</v>
      </c>
      <c r="DI44" s="69">
        <v>1</v>
      </c>
      <c r="DJ44" s="69">
        <v>1</v>
      </c>
      <c r="DK44" s="69">
        <v>18</v>
      </c>
      <c r="DL44" s="69" t="s">
        <v>15</v>
      </c>
      <c r="DM44" s="69" t="s">
        <v>15</v>
      </c>
      <c r="DN44" s="69">
        <v>2100</v>
      </c>
      <c r="DO44" s="69">
        <v>0</v>
      </c>
      <c r="DP44" s="69">
        <v>8.5</v>
      </c>
      <c r="DQ44" s="69">
        <v>8.3000000000000007</v>
      </c>
      <c r="DR44" s="69">
        <v>151</v>
      </c>
      <c r="DS44" s="69">
        <v>154</v>
      </c>
      <c r="DT44" s="69">
        <v>150</v>
      </c>
      <c r="DU44" s="69">
        <v>131</v>
      </c>
      <c r="DV44" s="69">
        <v>337</v>
      </c>
      <c r="DW44" s="69">
        <v>293</v>
      </c>
      <c r="DX44" s="69">
        <v>43</v>
      </c>
      <c r="DY44" s="69">
        <v>38.4</v>
      </c>
      <c r="DZ44" s="69">
        <v>178</v>
      </c>
      <c r="EA44" s="69">
        <v>159</v>
      </c>
      <c r="EB44" s="69">
        <v>38.799999999999997</v>
      </c>
      <c r="EC44" s="69">
        <v>35.1</v>
      </c>
      <c r="ED44" s="69">
        <v>7.2</v>
      </c>
      <c r="EE44" s="69">
        <v>6.4</v>
      </c>
      <c r="EF44" s="69">
        <v>43.2</v>
      </c>
      <c r="EG44" s="69">
        <v>37.799999999999997</v>
      </c>
      <c r="EH44" s="69">
        <v>6.1</v>
      </c>
      <c r="EI44" s="69">
        <v>5.8</v>
      </c>
      <c r="EJ44" s="69">
        <v>33.299999999999997</v>
      </c>
      <c r="EK44" s="69">
        <v>30.6</v>
      </c>
      <c r="EL44" s="69">
        <v>6.5</v>
      </c>
      <c r="EM44" s="69">
        <v>5.7</v>
      </c>
      <c r="EN44" s="69">
        <v>16.5</v>
      </c>
      <c r="EO44" s="69">
        <v>14.9</v>
      </c>
      <c r="EP44" s="69">
        <v>2.1</v>
      </c>
      <c r="EQ44" s="69">
        <v>1.9</v>
      </c>
      <c r="ER44" s="69">
        <v>12.4</v>
      </c>
      <c r="ES44" s="69">
        <v>11.1</v>
      </c>
      <c r="ET44" s="69">
        <v>1.8</v>
      </c>
      <c r="EU44" s="69">
        <v>2.2999999999999998</v>
      </c>
      <c r="EV44" s="69">
        <v>1035.4000000000001</v>
      </c>
      <c r="EW44" s="69">
        <f t="shared" si="5"/>
        <v>1.23038229031488</v>
      </c>
      <c r="EX44" s="69">
        <v>797.2</v>
      </c>
      <c r="EY44" s="69">
        <f t="shared" si="5"/>
        <v>0.94732544121984008</v>
      </c>
      <c r="EZ44" s="69">
        <v>229.7</v>
      </c>
      <c r="FA44" s="72">
        <f t="shared" si="10"/>
        <v>0.27295616388383998</v>
      </c>
      <c r="FB44" s="2">
        <v>935.29999999999984</v>
      </c>
      <c r="FC44" s="2">
        <v>90.332238748309805</v>
      </c>
      <c r="FD44" s="2">
        <v>700.69999999999993</v>
      </c>
      <c r="FE44" s="2">
        <v>87.895132965378806</v>
      </c>
      <c r="FF44" s="2">
        <v>226.3</v>
      </c>
      <c r="FG44" s="2">
        <v>98.519808445798873</v>
      </c>
    </row>
    <row r="45" spans="1:163" ht="16.5" thickBot="1" x14ac:dyDescent="0.3">
      <c r="A45" s="68"/>
      <c r="B45" s="2"/>
      <c r="C45" s="113" t="s">
        <v>371</v>
      </c>
      <c r="D45" s="114"/>
      <c r="E45" s="114"/>
      <c r="F45" s="114"/>
      <c r="G45" s="114"/>
      <c r="H45" s="114"/>
      <c r="I45" s="114"/>
      <c r="J45" s="74"/>
      <c r="K45" s="74"/>
      <c r="L45" s="74"/>
      <c r="M45" s="74"/>
      <c r="N45" s="74"/>
      <c r="O45" s="74"/>
      <c r="P45" s="75">
        <f>AVERAGE(P35:P44)</f>
        <v>21.7327771163664</v>
      </c>
      <c r="Q45" s="75"/>
      <c r="R45" s="75"/>
      <c r="S45" s="75"/>
      <c r="T45" s="75"/>
      <c r="U45" s="75"/>
      <c r="V45" s="75"/>
      <c r="W45" s="75"/>
      <c r="X45" s="75"/>
      <c r="Y45" s="75"/>
      <c r="Z45" s="75"/>
      <c r="AA45" s="75"/>
      <c r="AB45" s="75"/>
      <c r="AC45" s="75"/>
      <c r="AD45" s="75"/>
      <c r="AE45" s="75"/>
      <c r="AF45" s="75"/>
      <c r="AG45" s="75"/>
      <c r="AH45" s="75">
        <f>AVERAGE(AH35:AH44)</f>
        <v>0.12799781264692803</v>
      </c>
      <c r="AI45" s="75"/>
      <c r="AJ45" s="75"/>
      <c r="AK45" s="75"/>
      <c r="AL45" s="75"/>
      <c r="AM45" s="75"/>
      <c r="AN45" s="76"/>
      <c r="AO45" s="75">
        <f>AVERAGE(AO35:AO44)</f>
        <v>4.7121032002895999</v>
      </c>
      <c r="AP45" s="75"/>
      <c r="AQ45" s="75"/>
      <c r="AR45" s="75"/>
      <c r="AS45" s="75"/>
      <c r="AT45" s="75"/>
      <c r="AU45" s="75"/>
      <c r="AV45" s="75"/>
      <c r="AW45" s="75"/>
      <c r="AX45" s="75"/>
      <c r="AY45" s="75"/>
      <c r="AZ45" s="75"/>
      <c r="BA45" s="75"/>
      <c r="BB45" s="75"/>
      <c r="BC45" s="75"/>
      <c r="BD45" s="75"/>
      <c r="BE45" s="75"/>
      <c r="BF45" s="75"/>
      <c r="BG45" s="76"/>
      <c r="BH45" s="75">
        <f>AVERAGE(BH35:BH44)</f>
        <v>98.597590669065625</v>
      </c>
      <c r="BI45" s="75"/>
      <c r="BJ45" s="75"/>
      <c r="BK45" s="75">
        <f>AVERAGE(BK35:BK44)</f>
        <v>81.876377812593617</v>
      </c>
      <c r="BL45" s="75"/>
      <c r="BM45" s="75"/>
      <c r="BN45" s="75"/>
      <c r="BO45" s="75"/>
      <c r="BP45" s="75"/>
      <c r="BQ45" s="75"/>
      <c r="BR45" s="75"/>
      <c r="BS45" s="75"/>
      <c r="BT45" s="75">
        <f>AVERAGE(BT35:BT44)</f>
        <v>0.20014826628931201</v>
      </c>
      <c r="BU45" s="75"/>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6"/>
      <c r="DG45" s="75">
        <f>AVERAGE(DG35:DG44)</f>
        <v>40.160035497240003</v>
      </c>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c r="EO45" s="75"/>
      <c r="EP45" s="75"/>
      <c r="EQ45" s="75"/>
      <c r="ER45" s="75"/>
      <c r="ES45" s="75"/>
      <c r="ET45" s="75"/>
      <c r="EU45" s="75"/>
      <c r="EV45" s="75"/>
      <c r="EW45" s="75">
        <f>AVERAGE(EW35:EW44)</f>
        <v>1.2250719436436857</v>
      </c>
      <c r="EX45" s="75"/>
      <c r="EY45" s="75">
        <f>AVERAGE(EY35:EY44)</f>
        <v>0.94596828088500007</v>
      </c>
      <c r="EZ45" s="75"/>
      <c r="FA45" s="79">
        <f>AVERAGE(FA35:FA44)</f>
        <v>0.26964739908356405</v>
      </c>
      <c r="FB45" s="2"/>
      <c r="FC45" s="2"/>
      <c r="FD45" s="2"/>
      <c r="FE45" s="2"/>
      <c r="FF45" s="2"/>
      <c r="FG45" s="2"/>
    </row>
    <row r="46" spans="1:163" x14ac:dyDescent="0.25">
      <c r="A46" s="108" t="s">
        <v>374</v>
      </c>
      <c r="B46" s="62" t="s">
        <v>369</v>
      </c>
      <c r="C46" s="63">
        <v>44877</v>
      </c>
      <c r="D46" s="64">
        <v>3.35</v>
      </c>
      <c r="E46" s="64">
        <v>13</v>
      </c>
      <c r="F46" s="64">
        <v>7.6</v>
      </c>
      <c r="G46" s="64">
        <v>2220</v>
      </c>
      <c r="H46" s="64">
        <v>7.8</v>
      </c>
      <c r="I46" s="65">
        <v>29.526198000000001</v>
      </c>
      <c r="J46" s="64">
        <v>5</v>
      </c>
      <c r="K46" s="64">
        <v>5.0000000000000001E-3</v>
      </c>
      <c r="L46" s="64">
        <v>5.0000000000000001E-3</v>
      </c>
      <c r="M46" s="64">
        <v>0.66</v>
      </c>
      <c r="N46" s="64">
        <v>0.79</v>
      </c>
      <c r="O46" s="64">
        <v>66100</v>
      </c>
      <c r="P46" s="64">
        <f t="shared" si="11"/>
        <v>2.8104216304320007</v>
      </c>
      <c r="Q46" s="64">
        <v>68400</v>
      </c>
      <c r="R46" s="64">
        <v>5</v>
      </c>
      <c r="S46" s="64">
        <f t="shared" si="8"/>
        <v>2.1258862560000002E-4</v>
      </c>
      <c r="T46" s="64">
        <v>6.2</v>
      </c>
      <c r="U46" s="64">
        <v>19</v>
      </c>
      <c r="V46" s="64">
        <v>23</v>
      </c>
      <c r="W46" s="64">
        <v>6.74</v>
      </c>
      <c r="X46" s="64">
        <v>9.1</v>
      </c>
      <c r="Y46" s="64">
        <v>10.1</v>
      </c>
      <c r="Z46" s="64">
        <v>14</v>
      </c>
      <c r="AA46" s="64">
        <v>5.0000000000000001E-3</v>
      </c>
      <c r="AB46" s="64">
        <v>5.0000000000000001E-3</v>
      </c>
      <c r="AC46" s="64">
        <v>223000</v>
      </c>
      <c r="AD46" s="64">
        <v>301000</v>
      </c>
      <c r="AE46" s="64">
        <v>335</v>
      </c>
      <c r="AF46" s="64">
        <v>415</v>
      </c>
      <c r="AG46" s="64">
        <v>233</v>
      </c>
      <c r="AH46" s="64">
        <f t="shared" si="9"/>
        <v>9.906629952960001E-3</v>
      </c>
      <c r="AI46" s="64">
        <v>276</v>
      </c>
      <c r="AJ46" s="64">
        <v>12.5</v>
      </c>
      <c r="AK46" s="64">
        <v>14.1</v>
      </c>
      <c r="AL46" s="64">
        <v>0.2</v>
      </c>
      <c r="AM46" s="64">
        <v>0.307</v>
      </c>
      <c r="AN46" s="65">
        <v>6640</v>
      </c>
      <c r="AO46" s="64">
        <f t="shared" si="0"/>
        <v>0.28231769479680008</v>
      </c>
      <c r="AP46" s="64">
        <v>7577</v>
      </c>
      <c r="AQ46" s="64">
        <v>1300</v>
      </c>
      <c r="AR46" s="64">
        <v>1710</v>
      </c>
      <c r="AS46" s="64">
        <v>18.899999999999999</v>
      </c>
      <c r="AT46" s="64">
        <v>18.100000000000001</v>
      </c>
      <c r="AU46" s="64">
        <v>6.7</v>
      </c>
      <c r="AV46" s="64">
        <v>10.8</v>
      </c>
      <c r="AW46" s="64">
        <v>0.1</v>
      </c>
      <c r="AX46" s="64">
        <v>0.1</v>
      </c>
      <c r="AY46" s="64">
        <v>0.05</v>
      </c>
      <c r="AZ46" s="64">
        <v>5.0000000000000001E-3</v>
      </c>
      <c r="BA46" s="64">
        <v>0.05</v>
      </c>
      <c r="BB46" s="64">
        <v>0.05</v>
      </c>
      <c r="BC46" s="64">
        <v>4970</v>
      </c>
      <c r="BD46" s="64">
        <v>6050</v>
      </c>
      <c r="BE46" s="64">
        <v>56.8</v>
      </c>
      <c r="BF46" s="64">
        <v>89.3</v>
      </c>
      <c r="BG46" s="65">
        <v>82500</v>
      </c>
      <c r="BH46" s="64">
        <f t="shared" si="1"/>
        <v>3.5077123224000002</v>
      </c>
      <c r="BI46" s="64">
        <v>115000</v>
      </c>
      <c r="BJ46" s="64">
        <v>60900</v>
      </c>
      <c r="BK46" s="64">
        <f t="shared" si="2"/>
        <v>2.5893294598080003</v>
      </c>
      <c r="BL46" s="64">
        <v>67200</v>
      </c>
      <c r="BM46" s="64">
        <v>0.02</v>
      </c>
      <c r="BN46" s="64">
        <v>0.02</v>
      </c>
      <c r="BO46" s="64">
        <v>19000</v>
      </c>
      <c r="BP46" s="64">
        <v>25200</v>
      </c>
      <c r="BQ46" s="64">
        <v>0.1</v>
      </c>
      <c r="BR46" s="64">
        <v>0.05</v>
      </c>
      <c r="BS46" s="64">
        <v>507</v>
      </c>
      <c r="BT46" s="64">
        <f t="shared" si="3"/>
        <v>2.1556486635840005E-2</v>
      </c>
      <c r="BU46" s="64">
        <v>574</v>
      </c>
      <c r="BV46" s="64">
        <v>11</v>
      </c>
      <c r="BW46" s="64">
        <v>1.5</v>
      </c>
      <c r="BX46" s="64">
        <v>15.3</v>
      </c>
      <c r="BY46" s="64">
        <v>19.100000000000001</v>
      </c>
      <c r="BZ46" s="64">
        <v>10</v>
      </c>
      <c r="CA46" s="64">
        <v>10.4</v>
      </c>
      <c r="CB46" s="64">
        <v>0.3</v>
      </c>
      <c r="CC46" s="64">
        <v>0.4</v>
      </c>
      <c r="CD46" s="64">
        <v>551000</v>
      </c>
      <c r="CE46" s="64">
        <v>546000</v>
      </c>
      <c r="CF46" s="64">
        <v>0.45</v>
      </c>
      <c r="CG46" s="64">
        <v>0.45</v>
      </c>
      <c r="CH46" s="64">
        <v>0.18</v>
      </c>
      <c r="CI46" s="64">
        <v>0.82</v>
      </c>
      <c r="CJ46" s="64">
        <v>32100</v>
      </c>
      <c r="CK46" s="64">
        <v>60800</v>
      </c>
      <c r="CL46" s="64">
        <v>7.0000000000000007E-2</v>
      </c>
      <c r="CM46" s="64">
        <v>0.09</v>
      </c>
      <c r="CN46" s="64">
        <v>682</v>
      </c>
      <c r="CO46" s="64">
        <v>765</v>
      </c>
      <c r="CP46" s="64">
        <v>0.05</v>
      </c>
      <c r="CQ46" s="64">
        <v>0.05</v>
      </c>
      <c r="CR46" s="64">
        <v>0.05</v>
      </c>
      <c r="CS46" s="64">
        <v>0.05</v>
      </c>
      <c r="CT46" s="64">
        <v>7</v>
      </c>
      <c r="CU46" s="64">
        <v>4.9000000000000004</v>
      </c>
      <c r="CV46" s="64">
        <v>1.65</v>
      </c>
      <c r="CW46" s="64">
        <v>1.37</v>
      </c>
      <c r="CX46" s="64">
        <v>5.3999999999999999E-2</v>
      </c>
      <c r="CY46" s="64">
        <v>7.4999999999999997E-2</v>
      </c>
      <c r="CZ46" s="64">
        <v>163</v>
      </c>
      <c r="DA46" s="64">
        <v>173</v>
      </c>
      <c r="DB46" s="64">
        <v>0.05</v>
      </c>
      <c r="DC46" s="64">
        <v>0.03</v>
      </c>
      <c r="DD46" s="64">
        <v>0.09</v>
      </c>
      <c r="DE46" s="64">
        <v>0.08</v>
      </c>
      <c r="DF46" s="65">
        <v>56900</v>
      </c>
      <c r="DG46" s="64">
        <f t="shared" si="4"/>
        <v>2.419258559328</v>
      </c>
      <c r="DH46" s="64">
        <v>72500</v>
      </c>
      <c r="DI46" s="64">
        <v>1</v>
      </c>
      <c r="DJ46" s="64">
        <v>1</v>
      </c>
      <c r="DK46" s="64">
        <v>20.9</v>
      </c>
      <c r="DL46" s="64">
        <v>3.91</v>
      </c>
      <c r="DM46" s="64">
        <v>4.0999999999999996</v>
      </c>
      <c r="DN46" s="64">
        <v>1884</v>
      </c>
      <c r="DO46" s="64">
        <v>0</v>
      </c>
      <c r="DP46" s="64">
        <v>7.3</v>
      </c>
      <c r="DQ46" s="64">
        <v>6.68</v>
      </c>
      <c r="DR46" s="64">
        <v>293</v>
      </c>
      <c r="DS46" s="64">
        <v>318</v>
      </c>
      <c r="DT46" s="64">
        <v>260</v>
      </c>
      <c r="DU46" s="64">
        <v>273</v>
      </c>
      <c r="DV46" s="64">
        <v>583</v>
      </c>
      <c r="DW46" s="64">
        <v>609</v>
      </c>
      <c r="DX46" s="64">
        <v>81.900000000000006</v>
      </c>
      <c r="DY46" s="64">
        <v>86</v>
      </c>
      <c r="DZ46" s="64">
        <v>335</v>
      </c>
      <c r="EA46" s="64">
        <v>353</v>
      </c>
      <c r="EB46" s="64">
        <v>72.5</v>
      </c>
      <c r="EC46" s="64">
        <v>76.2</v>
      </c>
      <c r="ED46" s="64">
        <v>15.8</v>
      </c>
      <c r="EE46" s="64">
        <v>16.5</v>
      </c>
      <c r="EF46" s="64">
        <v>84.3</v>
      </c>
      <c r="EG46" s="64">
        <v>87.8</v>
      </c>
      <c r="EH46" s="64">
        <v>12.5</v>
      </c>
      <c r="EI46" s="64">
        <v>13</v>
      </c>
      <c r="EJ46" s="64">
        <v>69.7</v>
      </c>
      <c r="EK46" s="64">
        <v>71.3</v>
      </c>
      <c r="EL46" s="64">
        <v>13.1</v>
      </c>
      <c r="EM46" s="64">
        <v>13.5</v>
      </c>
      <c r="EN46" s="64">
        <v>35.700000000000003</v>
      </c>
      <c r="EO46" s="64">
        <v>36.5</v>
      </c>
      <c r="EP46" s="64">
        <v>4.5</v>
      </c>
      <c r="EQ46" s="64">
        <v>4.7</v>
      </c>
      <c r="ER46" s="64">
        <v>27.7</v>
      </c>
      <c r="ES46" s="64">
        <v>29.4</v>
      </c>
      <c r="ET46" s="64">
        <v>4.0999999999999996</v>
      </c>
      <c r="EU46" s="64">
        <v>4.3</v>
      </c>
      <c r="EV46" s="64">
        <v>1900.1</v>
      </c>
      <c r="EW46" s="64">
        <f t="shared" si="5"/>
        <v>8.0787929500512001E-2</v>
      </c>
      <c r="EX46" s="64">
        <v>1432.5</v>
      </c>
      <c r="EY46" s="64">
        <f t="shared" si="5"/>
        <v>6.0906641234400004E-2</v>
      </c>
      <c r="EZ46" s="64">
        <v>460.3</v>
      </c>
      <c r="FA46" s="80">
        <f t="shared" si="10"/>
        <v>1.9570908872736003E-2</v>
      </c>
      <c r="FB46" s="2">
        <v>1998.88</v>
      </c>
      <c r="FC46" s="2">
        <v>105.19867375401294</v>
      </c>
      <c r="FD46" s="2">
        <v>1501.5</v>
      </c>
      <c r="FE46" s="2">
        <v>104.81675392670158</v>
      </c>
      <c r="FF46" s="2">
        <v>490.7</v>
      </c>
      <c r="FG46" s="2">
        <v>106.60438844232023</v>
      </c>
    </row>
    <row r="47" spans="1:163" x14ac:dyDescent="0.25">
      <c r="A47" s="109"/>
      <c r="B47" s="2" t="s">
        <v>369</v>
      </c>
      <c r="C47" s="9">
        <v>45036</v>
      </c>
      <c r="D47" s="69">
        <v>3.49</v>
      </c>
      <c r="E47" s="69" t="s">
        <v>15</v>
      </c>
      <c r="F47" s="69">
        <v>9.1</v>
      </c>
      <c r="G47" s="69">
        <v>1927</v>
      </c>
      <c r="H47" s="69">
        <v>11.1</v>
      </c>
      <c r="I47" s="13">
        <v>42.018051</v>
      </c>
      <c r="J47" s="69">
        <v>5</v>
      </c>
      <c r="K47" s="69">
        <v>5.0000000000000001E-3</v>
      </c>
      <c r="L47" s="69">
        <v>5.0000000000000001E-3</v>
      </c>
      <c r="M47" s="69">
        <v>0.46</v>
      </c>
      <c r="N47" s="69">
        <v>0.41</v>
      </c>
      <c r="O47" s="69">
        <v>49200</v>
      </c>
      <c r="P47" s="69">
        <f t="shared" si="11"/>
        <v>2.9768948772480002</v>
      </c>
      <c r="Q47" s="69">
        <v>47400</v>
      </c>
      <c r="R47" s="69">
        <v>4.7</v>
      </c>
      <c r="S47" s="69">
        <f t="shared" si="8"/>
        <v>2.8437816916800004E-4</v>
      </c>
      <c r="T47" s="69">
        <v>4.3</v>
      </c>
      <c r="U47" s="69">
        <v>17</v>
      </c>
      <c r="V47" s="69">
        <v>15</v>
      </c>
      <c r="W47" s="69">
        <v>6.45</v>
      </c>
      <c r="X47" s="69">
        <v>5.84</v>
      </c>
      <c r="Y47" s="69">
        <v>8.1300000000000008</v>
      </c>
      <c r="Z47" s="69">
        <v>8.5500000000000007</v>
      </c>
      <c r="AA47" s="69">
        <v>5.0000000000000001E-3</v>
      </c>
      <c r="AB47" s="69">
        <v>5.0000000000000001E-3</v>
      </c>
      <c r="AC47" s="69">
        <v>207000</v>
      </c>
      <c r="AD47" s="69">
        <v>220000</v>
      </c>
      <c r="AE47" s="69">
        <v>283</v>
      </c>
      <c r="AF47" s="69">
        <v>266</v>
      </c>
      <c r="AG47" s="69">
        <v>213</v>
      </c>
      <c r="AH47" s="69">
        <f t="shared" si="9"/>
        <v>1.2887776602720001E-2</v>
      </c>
      <c r="AI47" s="69">
        <v>199</v>
      </c>
      <c r="AJ47" s="69">
        <v>10.3</v>
      </c>
      <c r="AK47" s="69">
        <v>9.24</v>
      </c>
      <c r="AL47" s="69">
        <v>0.2</v>
      </c>
      <c r="AM47" s="69">
        <v>0.2</v>
      </c>
      <c r="AN47" s="13">
        <v>5719</v>
      </c>
      <c r="AO47" s="69">
        <f t="shared" si="0"/>
        <v>0.34603377648336003</v>
      </c>
      <c r="AP47" s="69">
        <v>5430</v>
      </c>
      <c r="AQ47" s="69">
        <v>988</v>
      </c>
      <c r="AR47" s="69">
        <v>975</v>
      </c>
      <c r="AS47" s="69">
        <v>9.6</v>
      </c>
      <c r="AT47" s="69">
        <v>10.199999999999999</v>
      </c>
      <c r="AU47" s="69">
        <v>0.05</v>
      </c>
      <c r="AV47" s="69">
        <v>6.6</v>
      </c>
      <c r="AW47" s="69">
        <v>0.2</v>
      </c>
      <c r="AX47" s="69">
        <v>0.1</v>
      </c>
      <c r="AY47" s="69">
        <v>5.0000000000000001E-3</v>
      </c>
      <c r="AZ47" s="69">
        <v>0.05</v>
      </c>
      <c r="BA47" s="69">
        <v>0.3</v>
      </c>
      <c r="BB47" s="69">
        <v>0.2</v>
      </c>
      <c r="BC47" s="69">
        <v>4640</v>
      </c>
      <c r="BD47" s="69">
        <v>4730</v>
      </c>
      <c r="BE47" s="69">
        <v>54.5</v>
      </c>
      <c r="BF47" s="69">
        <v>50.5</v>
      </c>
      <c r="BG47" s="13">
        <v>87000</v>
      </c>
      <c r="BH47" s="69">
        <f t="shared" si="1"/>
        <v>5.2640214292799996</v>
      </c>
      <c r="BI47" s="69">
        <v>82100</v>
      </c>
      <c r="BJ47" s="69">
        <v>58500</v>
      </c>
      <c r="BK47" s="69">
        <f t="shared" si="2"/>
        <v>3.5396006162400004</v>
      </c>
      <c r="BL47" s="69">
        <v>56800</v>
      </c>
      <c r="BM47" s="69">
        <v>0.08</v>
      </c>
      <c r="BN47" s="69">
        <v>0.02</v>
      </c>
      <c r="BO47" s="69">
        <v>21800</v>
      </c>
      <c r="BP47" s="69">
        <v>20000</v>
      </c>
      <c r="BQ47" s="69">
        <v>0.1</v>
      </c>
      <c r="BR47" s="69">
        <v>0.05</v>
      </c>
      <c r="BS47" s="69">
        <v>469</v>
      </c>
      <c r="BT47" s="69">
        <f t="shared" si="3"/>
        <v>2.8377310923360002E-2</v>
      </c>
      <c r="BU47" s="69">
        <v>460</v>
      </c>
      <c r="BV47" s="69">
        <v>6</v>
      </c>
      <c r="BW47" s="69">
        <v>1.5</v>
      </c>
      <c r="BX47" s="69">
        <v>13.4</v>
      </c>
      <c r="BY47" s="69">
        <v>13.3</v>
      </c>
      <c r="BZ47" s="69">
        <v>6.9</v>
      </c>
      <c r="CA47" s="69">
        <v>8.1</v>
      </c>
      <c r="CB47" s="69">
        <v>0.05</v>
      </c>
      <c r="CC47" s="69">
        <v>0.2</v>
      </c>
      <c r="CD47" s="69">
        <v>456000</v>
      </c>
      <c r="CE47" s="69">
        <v>503000</v>
      </c>
      <c r="CF47" s="69">
        <v>0.45</v>
      </c>
      <c r="CG47" s="69">
        <v>0.45</v>
      </c>
      <c r="CH47" s="69">
        <v>0.3</v>
      </c>
      <c r="CI47" s="69">
        <v>0.21</v>
      </c>
      <c r="CJ47" s="69">
        <v>44400</v>
      </c>
      <c r="CK47" s="69">
        <v>35700</v>
      </c>
      <c r="CL47" s="69">
        <v>0.03</v>
      </c>
      <c r="CM47" s="69">
        <v>0.03</v>
      </c>
      <c r="CN47" s="69">
        <v>591</v>
      </c>
      <c r="CO47" s="69">
        <v>641</v>
      </c>
      <c r="CP47" s="69">
        <v>0.05</v>
      </c>
      <c r="CQ47" s="69">
        <v>0.05</v>
      </c>
      <c r="CR47" s="69">
        <v>0.05</v>
      </c>
      <c r="CS47" s="69">
        <v>0.05</v>
      </c>
      <c r="CT47" s="69">
        <v>4.3</v>
      </c>
      <c r="CU47" s="69">
        <v>2.2999999999999998</v>
      </c>
      <c r="CV47" s="69">
        <v>1.0900000000000001</v>
      </c>
      <c r="CW47" s="69">
        <v>0.93</v>
      </c>
      <c r="CX47" s="69">
        <v>4.4999999999999998E-2</v>
      </c>
      <c r="CY47" s="69">
        <v>4.5999999999999999E-2</v>
      </c>
      <c r="CZ47" s="69">
        <v>111</v>
      </c>
      <c r="DA47" s="69">
        <v>109</v>
      </c>
      <c r="DB47" s="69">
        <v>0.05</v>
      </c>
      <c r="DC47" s="69">
        <v>0.03</v>
      </c>
      <c r="DD47" s="69">
        <v>7.0000000000000007E-2</v>
      </c>
      <c r="DE47" s="69">
        <v>7.0000000000000007E-2</v>
      </c>
      <c r="DF47" s="13">
        <v>55000</v>
      </c>
      <c r="DG47" s="69">
        <f t="shared" si="4"/>
        <v>3.3278296392</v>
      </c>
      <c r="DH47" s="69">
        <v>53300</v>
      </c>
      <c r="DI47" s="69">
        <v>1</v>
      </c>
      <c r="DJ47" s="69">
        <v>1</v>
      </c>
      <c r="DK47" s="69">
        <v>20.9</v>
      </c>
      <c r="DL47" s="69">
        <v>5.0599999999999996</v>
      </c>
      <c r="DM47" s="69">
        <v>2.4700000000000002</v>
      </c>
      <c r="DN47" s="69">
        <v>1439</v>
      </c>
      <c r="DO47" s="69">
        <v>0</v>
      </c>
      <c r="DP47" s="69">
        <v>6</v>
      </c>
      <c r="DQ47" s="69">
        <v>6.7</v>
      </c>
      <c r="DR47" s="69">
        <v>216</v>
      </c>
      <c r="DS47" s="69">
        <v>227</v>
      </c>
      <c r="DT47" s="69">
        <v>177</v>
      </c>
      <c r="DU47" s="69">
        <v>172</v>
      </c>
      <c r="DV47" s="69">
        <v>395</v>
      </c>
      <c r="DW47" s="69">
        <v>399</v>
      </c>
      <c r="DX47" s="69">
        <v>57.5</v>
      </c>
      <c r="DY47" s="69">
        <v>53.9</v>
      </c>
      <c r="DZ47" s="69">
        <v>238</v>
      </c>
      <c r="EA47" s="69">
        <v>219</v>
      </c>
      <c r="EB47" s="69">
        <v>52.5</v>
      </c>
      <c r="EC47" s="69">
        <v>50.1</v>
      </c>
      <c r="ED47" s="69">
        <v>11.3</v>
      </c>
      <c r="EE47" s="69">
        <v>10.7</v>
      </c>
      <c r="EF47" s="69">
        <v>58.3</v>
      </c>
      <c r="EG47" s="69">
        <v>55.8</v>
      </c>
      <c r="EH47" s="69">
        <v>8.8000000000000007</v>
      </c>
      <c r="EI47" s="69">
        <v>8.4</v>
      </c>
      <c r="EJ47" s="69">
        <v>48.1</v>
      </c>
      <c r="EK47" s="69">
        <v>46.3</v>
      </c>
      <c r="EL47" s="69">
        <v>9.4</v>
      </c>
      <c r="EM47" s="69">
        <v>8.8000000000000007</v>
      </c>
      <c r="EN47" s="69">
        <v>24.7</v>
      </c>
      <c r="EO47" s="69">
        <v>23.5</v>
      </c>
      <c r="EP47" s="69">
        <v>3.1</v>
      </c>
      <c r="EQ47" s="69">
        <v>3</v>
      </c>
      <c r="ER47" s="69">
        <v>19.600000000000001</v>
      </c>
      <c r="ES47" s="69">
        <v>18.600000000000001</v>
      </c>
      <c r="ET47" s="69">
        <v>2.9</v>
      </c>
      <c r="EU47" s="69">
        <v>2.8</v>
      </c>
      <c r="EV47" s="69">
        <v>1328.1999999999998</v>
      </c>
      <c r="EW47" s="69">
        <f t="shared" si="5"/>
        <v>8.0364060487007991E-2</v>
      </c>
      <c r="EX47" s="69">
        <v>989.59999999999991</v>
      </c>
      <c r="EY47" s="69">
        <f t="shared" si="5"/>
        <v>5.9876731108224002E-2</v>
      </c>
      <c r="EZ47" s="69">
        <v>332.6</v>
      </c>
      <c r="FA47" s="72">
        <f t="shared" si="10"/>
        <v>2.0124293418144003E-2</v>
      </c>
      <c r="FB47" s="2">
        <v>1305.5999999999997</v>
      </c>
      <c r="FC47" s="2">
        <v>98.298449028760714</v>
      </c>
      <c r="FD47" s="2">
        <v>960.5</v>
      </c>
      <c r="FE47" s="2">
        <v>97.059417946645127</v>
      </c>
      <c r="FF47" s="2">
        <v>338.40000000000003</v>
      </c>
      <c r="FG47" s="2">
        <v>101.74383644016838</v>
      </c>
    </row>
    <row r="48" spans="1:163" x14ac:dyDescent="0.25">
      <c r="A48" s="109"/>
      <c r="B48" s="2" t="s">
        <v>369</v>
      </c>
      <c r="C48" s="9">
        <v>45071</v>
      </c>
      <c r="D48" s="69">
        <v>3.4</v>
      </c>
      <c r="E48" s="69">
        <v>14.3</v>
      </c>
      <c r="F48" s="69">
        <v>7.78</v>
      </c>
      <c r="G48" s="69">
        <v>1934</v>
      </c>
      <c r="H48" s="69">
        <v>38.299999999999997</v>
      </c>
      <c r="I48" s="13">
        <v>144.98120299999999</v>
      </c>
      <c r="J48" s="69">
        <v>5</v>
      </c>
      <c r="K48" s="69">
        <v>5.0000000000000001E-3</v>
      </c>
      <c r="L48" s="69">
        <v>5.0000000000000001E-3</v>
      </c>
      <c r="M48" s="69">
        <v>0.75</v>
      </c>
      <c r="N48" s="69">
        <v>0.59</v>
      </c>
      <c r="O48" s="69">
        <v>45800</v>
      </c>
      <c r="P48" s="69">
        <f t="shared" si="11"/>
        <v>9.5618003002559995</v>
      </c>
      <c r="Q48" s="69">
        <v>50800</v>
      </c>
      <c r="R48" s="69">
        <v>3</v>
      </c>
      <c r="S48" s="69">
        <f t="shared" si="8"/>
        <v>6.2631879696000011E-4</v>
      </c>
      <c r="T48" s="69">
        <v>5</v>
      </c>
      <c r="U48" s="69">
        <v>16</v>
      </c>
      <c r="V48" s="69">
        <v>19</v>
      </c>
      <c r="W48" s="69">
        <v>8.1</v>
      </c>
      <c r="X48" s="69">
        <v>9.4600000000000009</v>
      </c>
      <c r="Y48" s="69">
        <v>9.73</v>
      </c>
      <c r="Z48" s="69">
        <v>13.2</v>
      </c>
      <c r="AA48" s="69">
        <v>5.0000000000000001E-3</v>
      </c>
      <c r="AB48" s="69">
        <v>5.0000000000000001E-3</v>
      </c>
      <c r="AC48" s="69">
        <v>161000</v>
      </c>
      <c r="AD48" s="69">
        <v>180000</v>
      </c>
      <c r="AE48" s="69">
        <v>339</v>
      </c>
      <c r="AF48" s="69">
        <v>314</v>
      </c>
      <c r="AG48" s="69">
        <v>196</v>
      </c>
      <c r="AH48" s="69">
        <f t="shared" si="9"/>
        <v>4.0919494734720001E-2</v>
      </c>
      <c r="AI48" s="69">
        <v>195</v>
      </c>
      <c r="AJ48" s="69">
        <v>16.3</v>
      </c>
      <c r="AK48" s="69">
        <v>15.8</v>
      </c>
      <c r="AL48" s="69">
        <v>0.1</v>
      </c>
      <c r="AM48" s="69">
        <v>0.1</v>
      </c>
      <c r="AN48" s="13">
        <v>7600</v>
      </c>
      <c r="AO48" s="69">
        <f t="shared" si="0"/>
        <v>1.586674285632</v>
      </c>
      <c r="AP48" s="69">
        <v>6968</v>
      </c>
      <c r="AQ48" s="69">
        <v>1770</v>
      </c>
      <c r="AR48" s="69">
        <v>1860</v>
      </c>
      <c r="AS48" s="69">
        <v>12.9</v>
      </c>
      <c r="AT48" s="69">
        <v>11.2</v>
      </c>
      <c r="AU48" s="69">
        <v>6.7</v>
      </c>
      <c r="AV48" s="69">
        <v>7.9</v>
      </c>
      <c r="AW48" s="69">
        <v>0.1</v>
      </c>
      <c r="AX48" s="69">
        <v>0.1</v>
      </c>
      <c r="AY48" s="69">
        <v>5.0000000000000001E-3</v>
      </c>
      <c r="AZ48" s="69">
        <v>0.05</v>
      </c>
      <c r="BA48" s="69">
        <v>0.6</v>
      </c>
      <c r="BB48" s="69">
        <v>0.6</v>
      </c>
      <c r="BC48" s="69">
        <v>4730</v>
      </c>
      <c r="BD48" s="69">
        <v>4760</v>
      </c>
      <c r="BE48" s="69">
        <v>49.6</v>
      </c>
      <c r="BF48" s="69">
        <v>61.4</v>
      </c>
      <c r="BG48" s="13">
        <v>64600</v>
      </c>
      <c r="BH48" s="69">
        <f t="shared" si="1"/>
        <v>13.486731427872</v>
      </c>
      <c r="BI48" s="69">
        <v>69500</v>
      </c>
      <c r="BJ48" s="69">
        <v>43800</v>
      </c>
      <c r="BK48" s="69">
        <f t="shared" si="2"/>
        <v>9.1442544356160003</v>
      </c>
      <c r="BL48" s="69">
        <v>52300</v>
      </c>
      <c r="BM48" s="69">
        <v>0.02</v>
      </c>
      <c r="BN48" s="69">
        <v>0.04</v>
      </c>
      <c r="BO48" s="69">
        <v>13300</v>
      </c>
      <c r="BP48" s="69">
        <v>14400</v>
      </c>
      <c r="BQ48" s="69">
        <v>0.1</v>
      </c>
      <c r="BR48" s="69">
        <v>0.05</v>
      </c>
      <c r="BS48" s="69">
        <v>448</v>
      </c>
      <c r="BT48" s="69">
        <f t="shared" si="3"/>
        <v>9.353027367936001E-2</v>
      </c>
      <c r="BU48" s="69">
        <v>425</v>
      </c>
      <c r="BV48" s="69">
        <v>4</v>
      </c>
      <c r="BW48" s="69">
        <v>4</v>
      </c>
      <c r="BX48" s="69">
        <v>29.7</v>
      </c>
      <c r="BY48" s="69">
        <v>27.5</v>
      </c>
      <c r="BZ48" s="69">
        <v>12.4</v>
      </c>
      <c r="CA48" s="69">
        <v>11.1</v>
      </c>
      <c r="CB48" s="69">
        <v>0.2</v>
      </c>
      <c r="CC48" s="69">
        <v>0.1</v>
      </c>
      <c r="CD48" s="69">
        <v>363000</v>
      </c>
      <c r="CE48" s="69">
        <v>395000</v>
      </c>
      <c r="CF48" s="69">
        <v>0.45</v>
      </c>
      <c r="CG48" s="69">
        <v>0.45</v>
      </c>
      <c r="CH48" s="69">
        <v>1.42</v>
      </c>
      <c r="CI48" s="69">
        <v>1.53</v>
      </c>
      <c r="CJ48" s="69">
        <v>30000</v>
      </c>
      <c r="CK48" s="69">
        <v>31917</v>
      </c>
      <c r="CL48" s="69">
        <v>0.1</v>
      </c>
      <c r="CM48" s="69">
        <v>0.03</v>
      </c>
      <c r="CN48" s="69">
        <v>463</v>
      </c>
      <c r="CO48" s="69">
        <v>438</v>
      </c>
      <c r="CP48" s="69">
        <v>0.05</v>
      </c>
      <c r="CQ48" s="69">
        <v>0.05</v>
      </c>
      <c r="CR48" s="69">
        <v>0.2</v>
      </c>
      <c r="CS48" s="69">
        <v>0.2</v>
      </c>
      <c r="CT48" s="69">
        <v>7.5</v>
      </c>
      <c r="CU48" s="69">
        <v>8.3000000000000007</v>
      </c>
      <c r="CV48" s="69">
        <v>1.51</v>
      </c>
      <c r="CW48" s="69">
        <v>1.46</v>
      </c>
      <c r="CX48" s="69">
        <v>6.7000000000000004E-2</v>
      </c>
      <c r="CY48" s="69">
        <v>7.5999999999999998E-2</v>
      </c>
      <c r="CZ48" s="69">
        <v>178</v>
      </c>
      <c r="DA48" s="69">
        <v>161</v>
      </c>
      <c r="DB48" s="69">
        <v>7.0000000000000007E-2</v>
      </c>
      <c r="DC48" s="69">
        <v>0.06</v>
      </c>
      <c r="DD48" s="69">
        <v>0.01</v>
      </c>
      <c r="DE48" s="69">
        <v>0.08</v>
      </c>
      <c r="DF48" s="13">
        <v>53500</v>
      </c>
      <c r="DG48" s="69">
        <f t="shared" si="4"/>
        <v>11.169351879120001</v>
      </c>
      <c r="DH48" s="69">
        <v>51400</v>
      </c>
      <c r="DI48" s="69">
        <v>1</v>
      </c>
      <c r="DJ48" s="69">
        <v>1</v>
      </c>
      <c r="DK48" s="69">
        <v>19</v>
      </c>
      <c r="DL48" s="69">
        <v>5.86</v>
      </c>
      <c r="DM48" s="69">
        <v>3.81</v>
      </c>
      <c r="DN48" s="69">
        <v>1336</v>
      </c>
      <c r="DO48" s="69">
        <v>0</v>
      </c>
      <c r="DP48" s="69">
        <v>12.5</v>
      </c>
      <c r="DQ48" s="69">
        <v>11.1</v>
      </c>
      <c r="DR48" s="69">
        <v>248</v>
      </c>
      <c r="DS48" s="69">
        <v>236</v>
      </c>
      <c r="DT48" s="69">
        <v>213</v>
      </c>
      <c r="DU48" s="69">
        <v>214</v>
      </c>
      <c r="DV48" s="69">
        <v>474</v>
      </c>
      <c r="DW48" s="69">
        <v>488</v>
      </c>
      <c r="DX48" s="69">
        <v>64.3</v>
      </c>
      <c r="DY48" s="69">
        <v>65.400000000000006</v>
      </c>
      <c r="DZ48" s="69">
        <v>270</v>
      </c>
      <c r="EA48" s="69">
        <v>272</v>
      </c>
      <c r="EB48" s="69">
        <v>60.7</v>
      </c>
      <c r="EC48" s="69">
        <v>61.3</v>
      </c>
      <c r="ED48" s="69">
        <v>12.6</v>
      </c>
      <c r="EE48" s="69">
        <v>12.7</v>
      </c>
      <c r="EF48" s="69">
        <v>65.900000000000006</v>
      </c>
      <c r="EG48" s="69">
        <v>66.400000000000006</v>
      </c>
      <c r="EH48" s="69">
        <v>10.5</v>
      </c>
      <c r="EI48" s="69">
        <v>10.4</v>
      </c>
      <c r="EJ48" s="69">
        <v>51.9</v>
      </c>
      <c r="EK48" s="69">
        <v>54.6</v>
      </c>
      <c r="EL48" s="69">
        <v>9.8000000000000007</v>
      </c>
      <c r="EM48" s="69">
        <v>10</v>
      </c>
      <c r="EN48" s="69">
        <v>26</v>
      </c>
      <c r="EO48" s="69">
        <v>27</v>
      </c>
      <c r="EP48" s="69">
        <v>3.6</v>
      </c>
      <c r="EQ48" s="69">
        <v>3.6</v>
      </c>
      <c r="ER48" s="69">
        <v>20.6</v>
      </c>
      <c r="ES48" s="69">
        <v>21.3</v>
      </c>
      <c r="ET48" s="69">
        <v>3</v>
      </c>
      <c r="EU48" s="69">
        <v>3.1</v>
      </c>
      <c r="EV48" s="69">
        <v>1546.3999999999999</v>
      </c>
      <c r="EW48" s="69">
        <f t="shared" si="5"/>
        <v>0.32284646253964799</v>
      </c>
      <c r="EX48" s="69">
        <v>1160.5</v>
      </c>
      <c r="EY48" s="69">
        <f t="shared" si="5"/>
        <v>0.24228098795736003</v>
      </c>
      <c r="EZ48" s="69">
        <v>373.40000000000003</v>
      </c>
      <c r="FA48" s="72">
        <f t="shared" si="10"/>
        <v>7.7955812928288001E-2</v>
      </c>
      <c r="FB48" s="2">
        <v>1556.8999999999999</v>
      </c>
      <c r="FC48" s="2">
        <v>100.67899637868598</v>
      </c>
      <c r="FD48" s="2">
        <v>1179.8000000000002</v>
      </c>
      <c r="FE48" s="2">
        <v>101.66307626023267</v>
      </c>
      <c r="FF48" s="2">
        <v>366.00000000000006</v>
      </c>
      <c r="FG48" s="2">
        <v>98.018211033743981</v>
      </c>
    </row>
    <row r="49" spans="1:163" x14ac:dyDescent="0.25">
      <c r="A49" s="109"/>
      <c r="B49" s="2" t="s">
        <v>369</v>
      </c>
      <c r="C49" s="9">
        <v>45140</v>
      </c>
      <c r="D49" s="69">
        <v>3.3</v>
      </c>
      <c r="E49" s="69">
        <v>17</v>
      </c>
      <c r="F49" s="69">
        <v>7.2</v>
      </c>
      <c r="G49" s="69">
        <v>2173</v>
      </c>
      <c r="H49" s="69">
        <v>8.4</v>
      </c>
      <c r="I49" s="13">
        <v>31.797444000000002</v>
      </c>
      <c r="J49" s="69">
        <v>5</v>
      </c>
      <c r="K49" s="69">
        <v>5.0000000000000001E-3</v>
      </c>
      <c r="L49" s="69">
        <v>5.0000000000000001E-3</v>
      </c>
      <c r="M49" s="69">
        <v>1.22</v>
      </c>
      <c r="N49" s="69">
        <v>0.14000000000000001</v>
      </c>
      <c r="O49" s="69">
        <v>43900</v>
      </c>
      <c r="P49" s="69">
        <f t="shared" si="11"/>
        <v>2.010107219904</v>
      </c>
      <c r="Q49" s="69">
        <v>40500</v>
      </c>
      <c r="R49" s="69">
        <v>13.8</v>
      </c>
      <c r="S49" s="69">
        <f t="shared" si="8"/>
        <v>6.3187880716800008E-4</v>
      </c>
      <c r="T49" s="69">
        <v>4.9000000000000004</v>
      </c>
      <c r="U49" s="69">
        <v>31</v>
      </c>
      <c r="V49" s="69">
        <v>25</v>
      </c>
      <c r="W49" s="69">
        <v>38.799999999999997</v>
      </c>
      <c r="X49" s="69">
        <v>17.100000000000001</v>
      </c>
      <c r="Y49" s="69">
        <v>15.4</v>
      </c>
      <c r="Z49" s="69">
        <v>11.6</v>
      </c>
      <c r="AA49" s="69">
        <v>0.09</v>
      </c>
      <c r="AB49" s="69">
        <v>5.0000000000000001E-3</v>
      </c>
      <c r="AC49" s="69">
        <v>183000</v>
      </c>
      <c r="AD49" s="69">
        <v>182000</v>
      </c>
      <c r="AE49" s="69">
        <v>278</v>
      </c>
      <c r="AF49" s="69">
        <v>289</v>
      </c>
      <c r="AG49" s="69">
        <v>199</v>
      </c>
      <c r="AH49" s="69">
        <f t="shared" si="9"/>
        <v>9.1118755526400017E-3</v>
      </c>
      <c r="AI49" s="69">
        <v>202</v>
      </c>
      <c r="AJ49" s="69">
        <v>15.7</v>
      </c>
      <c r="AK49" s="69">
        <v>13.4</v>
      </c>
      <c r="AL49" s="69">
        <v>0.5</v>
      </c>
      <c r="AM49" s="69">
        <v>0.2</v>
      </c>
      <c r="AN49" s="13">
        <v>5559</v>
      </c>
      <c r="AO49" s="69">
        <f t="shared" si="0"/>
        <v>0.25453726732224002</v>
      </c>
      <c r="AP49" s="69">
        <v>5820</v>
      </c>
      <c r="AQ49" s="69">
        <v>6310</v>
      </c>
      <c r="AR49" s="69">
        <v>3360</v>
      </c>
      <c r="AS49" s="69">
        <v>2.6</v>
      </c>
      <c r="AT49" s="69">
        <v>1.9</v>
      </c>
      <c r="AU49" s="69">
        <v>6.9</v>
      </c>
      <c r="AV49" s="69">
        <v>6.9</v>
      </c>
      <c r="AW49" s="69">
        <v>0.05</v>
      </c>
      <c r="AX49" s="69">
        <v>0.05</v>
      </c>
      <c r="AY49" s="69">
        <v>0.09</v>
      </c>
      <c r="AZ49" s="69">
        <v>5.0000000000000001E-3</v>
      </c>
      <c r="BA49" s="69">
        <v>0.6</v>
      </c>
      <c r="BB49" s="69">
        <v>0.5</v>
      </c>
      <c r="BC49" s="69">
        <v>7090</v>
      </c>
      <c r="BD49" s="69">
        <v>6440</v>
      </c>
      <c r="BE49" s="69">
        <v>78.3</v>
      </c>
      <c r="BF49" s="69">
        <v>50.4</v>
      </c>
      <c r="BG49" s="13">
        <v>70600</v>
      </c>
      <c r="BH49" s="69">
        <f t="shared" si="1"/>
        <v>3.2326553468160006</v>
      </c>
      <c r="BI49" s="69">
        <v>70500</v>
      </c>
      <c r="BJ49" s="69">
        <v>57400</v>
      </c>
      <c r="BK49" s="69">
        <f t="shared" si="2"/>
        <v>2.6282495312640002</v>
      </c>
      <c r="BL49" s="69">
        <v>55500</v>
      </c>
      <c r="BM49" s="69">
        <v>0.46</v>
      </c>
      <c r="BN49" s="69">
        <v>0.15</v>
      </c>
      <c r="BO49" s="69">
        <v>28100</v>
      </c>
      <c r="BP49" s="69">
        <v>28700</v>
      </c>
      <c r="BQ49" s="69">
        <v>0.2</v>
      </c>
      <c r="BR49" s="69">
        <v>0.05</v>
      </c>
      <c r="BS49" s="69">
        <v>390</v>
      </c>
      <c r="BT49" s="69">
        <f t="shared" si="3"/>
        <v>1.78574445504E-2</v>
      </c>
      <c r="BU49" s="69">
        <v>402</v>
      </c>
      <c r="BV49" s="69">
        <v>54</v>
      </c>
      <c r="BW49" s="69">
        <v>7</v>
      </c>
      <c r="BX49" s="69">
        <v>93.4</v>
      </c>
      <c r="BY49" s="69">
        <v>39.9</v>
      </c>
      <c r="BZ49" s="69">
        <v>20.5</v>
      </c>
      <c r="CA49" s="69">
        <v>16.2</v>
      </c>
      <c r="CB49" s="69">
        <v>0.3</v>
      </c>
      <c r="CC49" s="69">
        <v>0.2</v>
      </c>
      <c r="CD49" s="69">
        <v>418000</v>
      </c>
      <c r="CE49" s="69">
        <v>415000</v>
      </c>
      <c r="CF49" s="69">
        <v>1.7</v>
      </c>
      <c r="CG49" s="69">
        <v>0.45</v>
      </c>
      <c r="CH49" s="69">
        <v>1.37</v>
      </c>
      <c r="CI49" s="69">
        <v>1.24</v>
      </c>
      <c r="CJ49" s="69">
        <v>56600</v>
      </c>
      <c r="CK49" s="69">
        <v>59500</v>
      </c>
      <c r="CL49" s="69">
        <v>0.03</v>
      </c>
      <c r="CM49" s="69">
        <v>0.03</v>
      </c>
      <c r="CN49" s="69">
        <v>521</v>
      </c>
      <c r="CO49" s="69">
        <v>521</v>
      </c>
      <c r="CP49" s="69">
        <v>0.05</v>
      </c>
      <c r="CQ49" s="69">
        <v>0.05</v>
      </c>
      <c r="CR49" s="69">
        <v>0.2</v>
      </c>
      <c r="CS49" s="69">
        <v>0.1</v>
      </c>
      <c r="CT49" s="69">
        <v>9.6999999999999993</v>
      </c>
      <c r="CU49" s="69">
        <v>8.6999999999999993</v>
      </c>
      <c r="CV49" s="69">
        <v>112</v>
      </c>
      <c r="CW49" s="69">
        <v>1.79</v>
      </c>
      <c r="CX49" s="69">
        <v>0.129</v>
      </c>
      <c r="CY49" s="69">
        <v>0.10100000000000001</v>
      </c>
      <c r="CZ49" s="69">
        <v>154</v>
      </c>
      <c r="DA49" s="69">
        <v>160</v>
      </c>
      <c r="DB49" s="69">
        <v>3.93</v>
      </c>
      <c r="DC49" s="69">
        <v>0.13</v>
      </c>
      <c r="DD49" s="69">
        <v>7.0000000000000007E-2</v>
      </c>
      <c r="DE49" s="69">
        <v>0.02</v>
      </c>
      <c r="DF49" s="13">
        <v>46200</v>
      </c>
      <c r="DG49" s="69">
        <f t="shared" si="4"/>
        <v>2.1154203544320005</v>
      </c>
      <c r="DH49" s="69">
        <v>48900</v>
      </c>
      <c r="DI49" s="69">
        <v>1</v>
      </c>
      <c r="DJ49" s="69">
        <v>1</v>
      </c>
      <c r="DK49" s="69">
        <v>40.700000000000003</v>
      </c>
      <c r="DL49" s="69">
        <v>5.46</v>
      </c>
      <c r="DM49" s="69">
        <v>5.72</v>
      </c>
      <c r="DN49" s="69">
        <v>1307</v>
      </c>
      <c r="DO49" s="69">
        <v>0</v>
      </c>
      <c r="DP49" s="69">
        <v>17.100000000000001</v>
      </c>
      <c r="DQ49" s="69">
        <v>18</v>
      </c>
      <c r="DR49" s="69">
        <v>204</v>
      </c>
      <c r="DS49" s="69">
        <v>208</v>
      </c>
      <c r="DT49" s="69">
        <v>177</v>
      </c>
      <c r="DU49" s="69">
        <v>174</v>
      </c>
      <c r="DV49" s="69">
        <v>493</v>
      </c>
      <c r="DW49" s="69">
        <v>461</v>
      </c>
      <c r="DX49" s="69">
        <v>59.8</v>
      </c>
      <c r="DY49" s="69">
        <v>60</v>
      </c>
      <c r="DZ49" s="69">
        <v>244</v>
      </c>
      <c r="EA49" s="69">
        <v>243</v>
      </c>
      <c r="EB49" s="69">
        <v>52.9</v>
      </c>
      <c r="EC49" s="69">
        <v>55.3</v>
      </c>
      <c r="ED49" s="69">
        <v>10.8</v>
      </c>
      <c r="EE49" s="69">
        <v>11.2</v>
      </c>
      <c r="EF49" s="69">
        <v>55.2</v>
      </c>
      <c r="EG49" s="69">
        <v>56.9</v>
      </c>
      <c r="EH49" s="69">
        <v>9.1999999999999993</v>
      </c>
      <c r="EI49" s="69">
        <v>8.5</v>
      </c>
      <c r="EJ49" s="69">
        <v>43.9</v>
      </c>
      <c r="EK49" s="69">
        <v>46.4</v>
      </c>
      <c r="EL49" s="69">
        <v>8.1</v>
      </c>
      <c r="EM49" s="69">
        <v>8.6</v>
      </c>
      <c r="EN49" s="69">
        <v>21.9</v>
      </c>
      <c r="EO49" s="69">
        <v>23.3</v>
      </c>
      <c r="EP49" s="69">
        <v>3.2</v>
      </c>
      <c r="EQ49" s="69">
        <v>3</v>
      </c>
      <c r="ER49" s="69">
        <v>17.399999999999999</v>
      </c>
      <c r="ES49" s="69">
        <v>18.5</v>
      </c>
      <c r="ET49" s="69">
        <v>2.4</v>
      </c>
      <c r="EU49" s="69">
        <v>2.7</v>
      </c>
      <c r="EV49" s="69">
        <v>1419.9000000000005</v>
      </c>
      <c r="EW49" s="69">
        <f t="shared" si="5"/>
        <v>6.5014834659264026E-2</v>
      </c>
      <c r="EX49" s="69">
        <v>1092.7</v>
      </c>
      <c r="EY49" s="69">
        <f t="shared" si="5"/>
        <v>5.0032896564672011E-2</v>
      </c>
      <c r="EZ49" s="69">
        <v>310.09999999999991</v>
      </c>
      <c r="FA49" s="72">
        <f t="shared" si="10"/>
        <v>1.4198957833535999E-2</v>
      </c>
      <c r="FB49" s="2">
        <v>1398.4</v>
      </c>
      <c r="FC49" s="2">
        <v>98.485808859778828</v>
      </c>
      <c r="FD49" s="2">
        <v>1061.4000000000001</v>
      </c>
      <c r="FE49" s="2">
        <v>97.135535828681256</v>
      </c>
      <c r="FF49" s="2">
        <v>319</v>
      </c>
      <c r="FG49" s="2">
        <v>102.87004192196069</v>
      </c>
    </row>
    <row r="50" spans="1:163" x14ac:dyDescent="0.25">
      <c r="A50" s="109"/>
      <c r="B50" s="2" t="s">
        <v>369</v>
      </c>
      <c r="C50" s="9">
        <v>45198</v>
      </c>
      <c r="D50" s="69">
        <v>3.41</v>
      </c>
      <c r="E50" s="69" t="s">
        <v>15</v>
      </c>
      <c r="F50" s="69">
        <v>6.28</v>
      </c>
      <c r="G50" s="69">
        <v>2450</v>
      </c>
      <c r="H50" s="69">
        <v>16.600000000000001</v>
      </c>
      <c r="I50" s="13">
        <v>62.837806000000008</v>
      </c>
      <c r="J50" s="69">
        <v>5</v>
      </c>
      <c r="K50" s="69">
        <v>5.0000000000000001E-3</v>
      </c>
      <c r="L50" s="69">
        <v>5.0000000000000001E-3</v>
      </c>
      <c r="M50" s="69">
        <v>0.79</v>
      </c>
      <c r="N50" s="69">
        <v>0.76</v>
      </c>
      <c r="O50" s="69">
        <v>46300</v>
      </c>
      <c r="P50" s="69">
        <f t="shared" si="11"/>
        <v>4.1895222016320011</v>
      </c>
      <c r="Q50" s="69">
        <v>38500</v>
      </c>
      <c r="R50" s="69">
        <v>3.1</v>
      </c>
      <c r="S50" s="69">
        <f t="shared" si="8"/>
        <v>2.8050796598400008E-4</v>
      </c>
      <c r="T50" s="69">
        <v>2.8</v>
      </c>
      <c r="U50" s="69">
        <v>20</v>
      </c>
      <c r="V50" s="69">
        <v>19</v>
      </c>
      <c r="W50" s="69">
        <v>9.68</v>
      </c>
      <c r="X50" s="69">
        <v>13.4</v>
      </c>
      <c r="Y50" s="69">
        <v>8.9700000000000006</v>
      </c>
      <c r="Z50" s="69">
        <v>8.85</v>
      </c>
      <c r="AA50" s="69">
        <v>5.0000000000000001E-3</v>
      </c>
      <c r="AB50" s="69">
        <v>5.0000000000000001E-3</v>
      </c>
      <c r="AC50" s="69">
        <v>174000</v>
      </c>
      <c r="AD50" s="69">
        <v>164000</v>
      </c>
      <c r="AE50" s="69">
        <v>319</v>
      </c>
      <c r="AF50" s="69">
        <v>331</v>
      </c>
      <c r="AG50" s="69">
        <v>214</v>
      </c>
      <c r="AH50" s="69">
        <f t="shared" si="9"/>
        <v>1.9364098296960005E-2</v>
      </c>
      <c r="AI50" s="69">
        <v>210</v>
      </c>
      <c r="AJ50" s="69">
        <v>11.1</v>
      </c>
      <c r="AK50" s="69">
        <v>10.5</v>
      </c>
      <c r="AL50" s="69">
        <v>0.2</v>
      </c>
      <c r="AM50" s="69">
        <v>0.3</v>
      </c>
      <c r="AN50" s="13">
        <v>6280</v>
      </c>
      <c r="AO50" s="69">
        <f t="shared" si="0"/>
        <v>0.56825484721920005</v>
      </c>
      <c r="AP50" s="69">
        <v>6220</v>
      </c>
      <c r="AQ50" s="69">
        <v>1400</v>
      </c>
      <c r="AR50" s="69">
        <v>1250</v>
      </c>
      <c r="AS50" s="69">
        <v>5.9</v>
      </c>
      <c r="AT50" s="69">
        <v>5.7</v>
      </c>
      <c r="AU50" s="69">
        <v>5.2</v>
      </c>
      <c r="AV50" s="69">
        <v>4.7</v>
      </c>
      <c r="AW50" s="69">
        <v>0.2</v>
      </c>
      <c r="AX50" s="69">
        <v>0.1</v>
      </c>
      <c r="AY50" s="69">
        <v>5.0000000000000001E-3</v>
      </c>
      <c r="AZ50" s="69">
        <v>5.0000000000000001E-3</v>
      </c>
      <c r="BA50" s="69">
        <v>0.3</v>
      </c>
      <c r="BB50" s="69">
        <v>0.3</v>
      </c>
      <c r="BC50" s="69">
        <v>5590</v>
      </c>
      <c r="BD50" s="69">
        <v>4910</v>
      </c>
      <c r="BE50" s="69">
        <v>54</v>
      </c>
      <c r="BF50" s="69">
        <v>54.8</v>
      </c>
      <c r="BG50" s="13">
        <v>67200</v>
      </c>
      <c r="BH50" s="69">
        <f t="shared" si="1"/>
        <v>6.0806888110080015</v>
      </c>
      <c r="BI50" s="69">
        <v>59900</v>
      </c>
      <c r="BJ50" s="69">
        <v>52000</v>
      </c>
      <c r="BK50" s="69">
        <f t="shared" si="2"/>
        <v>4.7052949132800013</v>
      </c>
      <c r="BL50" s="69">
        <v>52700</v>
      </c>
      <c r="BM50" s="69">
        <v>0.06</v>
      </c>
      <c r="BN50" s="69">
        <v>0.02</v>
      </c>
      <c r="BO50" s="69">
        <v>21700</v>
      </c>
      <c r="BP50" s="69">
        <v>18400</v>
      </c>
      <c r="BQ50" s="69">
        <v>0.05</v>
      </c>
      <c r="BR50" s="69">
        <v>0.05</v>
      </c>
      <c r="BS50" s="69">
        <v>453</v>
      </c>
      <c r="BT50" s="69">
        <f t="shared" si="3"/>
        <v>4.0990357609920008E-2</v>
      </c>
      <c r="BU50" s="69">
        <v>477</v>
      </c>
      <c r="BV50" s="69">
        <v>1.5</v>
      </c>
      <c r="BW50" s="69">
        <v>1.5</v>
      </c>
      <c r="BX50" s="69">
        <v>23.9</v>
      </c>
      <c r="BY50" s="69">
        <v>26.3</v>
      </c>
      <c r="BZ50" s="69">
        <v>18.600000000000001</v>
      </c>
      <c r="CA50" s="69">
        <v>12.8</v>
      </c>
      <c r="CB50" s="69">
        <v>0.3</v>
      </c>
      <c r="CC50" s="69">
        <v>0.4</v>
      </c>
      <c r="CD50" s="69">
        <v>417000</v>
      </c>
      <c r="CE50" s="69">
        <v>315000</v>
      </c>
      <c r="CF50" s="69">
        <v>0.45</v>
      </c>
      <c r="CG50" s="69">
        <v>0.45</v>
      </c>
      <c r="CH50" s="69">
        <v>1.95</v>
      </c>
      <c r="CI50" s="69">
        <v>1.1599999999999999</v>
      </c>
      <c r="CJ50" s="69">
        <v>30900</v>
      </c>
      <c r="CK50" s="69">
        <v>32500</v>
      </c>
      <c r="CL50" s="69">
        <v>0.03</v>
      </c>
      <c r="CM50" s="69">
        <v>0.03</v>
      </c>
      <c r="CN50" s="69">
        <v>588</v>
      </c>
      <c r="CO50" s="69">
        <v>586</v>
      </c>
      <c r="CP50" s="69">
        <v>0.05</v>
      </c>
      <c r="CQ50" s="69">
        <v>0.05</v>
      </c>
      <c r="CR50" s="69">
        <v>0.05</v>
      </c>
      <c r="CS50" s="69">
        <v>0.05</v>
      </c>
      <c r="CT50" s="69">
        <v>4.4000000000000004</v>
      </c>
      <c r="CU50" s="69">
        <v>3</v>
      </c>
      <c r="CV50" s="69">
        <v>3.9</v>
      </c>
      <c r="CW50" s="69">
        <v>1.1299999999999999</v>
      </c>
      <c r="CX50" s="69">
        <v>8.6999999999999994E-2</v>
      </c>
      <c r="CY50" s="69">
        <v>0.104</v>
      </c>
      <c r="CZ50" s="69">
        <v>144</v>
      </c>
      <c r="DA50" s="69">
        <v>139</v>
      </c>
      <c r="DB50" s="69">
        <v>0.12</v>
      </c>
      <c r="DC50" s="69">
        <v>0.03</v>
      </c>
      <c r="DD50" s="69">
        <v>0.2</v>
      </c>
      <c r="DE50" s="69">
        <v>0.09</v>
      </c>
      <c r="DF50" s="13">
        <v>55200</v>
      </c>
      <c r="DG50" s="69">
        <f t="shared" si="4"/>
        <v>4.9948515233280011</v>
      </c>
      <c r="DH50" s="69">
        <v>59800</v>
      </c>
      <c r="DI50" s="69">
        <v>1</v>
      </c>
      <c r="DJ50" s="69">
        <v>1</v>
      </c>
      <c r="DK50" s="69">
        <v>30.3</v>
      </c>
      <c r="DL50" s="69">
        <v>5.2</v>
      </c>
      <c r="DM50" s="69">
        <v>4.92</v>
      </c>
      <c r="DN50" s="69">
        <v>1363</v>
      </c>
      <c r="DO50" s="69">
        <v>0</v>
      </c>
      <c r="DP50" s="69">
        <v>5.3</v>
      </c>
      <c r="DQ50" s="69">
        <v>5.3</v>
      </c>
      <c r="DR50" s="69">
        <v>236</v>
      </c>
      <c r="DS50" s="69">
        <v>245</v>
      </c>
      <c r="DT50" s="69">
        <v>164</v>
      </c>
      <c r="DU50" s="69">
        <v>157</v>
      </c>
      <c r="DV50" s="69">
        <v>373</v>
      </c>
      <c r="DW50" s="69">
        <v>356</v>
      </c>
      <c r="DX50" s="69">
        <v>52.7</v>
      </c>
      <c r="DY50" s="69">
        <v>50.4</v>
      </c>
      <c r="DZ50" s="69">
        <v>209</v>
      </c>
      <c r="EA50" s="69">
        <v>203</v>
      </c>
      <c r="EB50" s="69">
        <v>47.3</v>
      </c>
      <c r="EC50" s="69">
        <v>45.7</v>
      </c>
      <c r="ED50" s="69">
        <v>10</v>
      </c>
      <c r="EE50" s="69">
        <v>9.5</v>
      </c>
      <c r="EF50" s="69">
        <v>52.3</v>
      </c>
      <c r="EG50" s="69">
        <v>50</v>
      </c>
      <c r="EH50" s="69">
        <v>7.8</v>
      </c>
      <c r="EI50" s="69">
        <v>7.6</v>
      </c>
      <c r="EJ50" s="69">
        <v>41.7</v>
      </c>
      <c r="EK50" s="69">
        <v>39.6</v>
      </c>
      <c r="EL50" s="69">
        <v>7.9</v>
      </c>
      <c r="EM50" s="69">
        <v>7.5</v>
      </c>
      <c r="EN50" s="69">
        <v>21</v>
      </c>
      <c r="EO50" s="69">
        <v>20.399999999999999</v>
      </c>
      <c r="EP50" s="69">
        <v>2.7</v>
      </c>
      <c r="EQ50" s="69">
        <v>2.5</v>
      </c>
      <c r="ER50" s="69">
        <v>16.7</v>
      </c>
      <c r="ES50" s="69">
        <v>16.3</v>
      </c>
      <c r="ET50" s="69">
        <v>2.4</v>
      </c>
      <c r="EU50" s="69">
        <v>2.2000000000000002</v>
      </c>
      <c r="EV50" s="69">
        <v>1249.8000000000002</v>
      </c>
      <c r="EW50" s="69">
        <f t="shared" si="5"/>
        <v>0.11308995351187205</v>
      </c>
      <c r="EX50" s="69">
        <v>908.3</v>
      </c>
      <c r="EY50" s="69">
        <f t="shared" si="5"/>
        <v>8.2188834033312022E-2</v>
      </c>
      <c r="EZ50" s="69">
        <v>336.19999999999993</v>
      </c>
      <c r="FA50" s="72">
        <f t="shared" si="10"/>
        <v>3.0421541343168001E-2</v>
      </c>
      <c r="FB50" s="2">
        <v>1217.9999999999998</v>
      </c>
      <c r="FC50" s="2">
        <v>97.455592894863145</v>
      </c>
      <c r="FD50" s="2">
        <v>871.6</v>
      </c>
      <c r="FE50" s="2">
        <v>95.95948475173401</v>
      </c>
      <c r="FF50" s="2">
        <v>341.09999999999997</v>
      </c>
      <c r="FG50" s="2">
        <v>101.45746579417015</v>
      </c>
    </row>
    <row r="51" spans="1:163" x14ac:dyDescent="0.25">
      <c r="A51" s="109"/>
      <c r="B51" s="2" t="s">
        <v>369</v>
      </c>
      <c r="C51" s="9">
        <v>45425</v>
      </c>
      <c r="D51" s="69">
        <v>3.46</v>
      </c>
      <c r="E51" s="69">
        <v>12</v>
      </c>
      <c r="F51" s="69">
        <v>7.12</v>
      </c>
      <c r="G51" s="69">
        <v>1738</v>
      </c>
      <c r="H51" s="69">
        <v>19.3</v>
      </c>
      <c r="I51" s="13">
        <v>73.058413000000002</v>
      </c>
      <c r="J51" s="69">
        <v>5</v>
      </c>
      <c r="K51" s="69">
        <v>5.0000000000000001E-3</v>
      </c>
      <c r="L51" s="69">
        <v>5.0000000000000001E-3</v>
      </c>
      <c r="M51" s="69">
        <v>0.87</v>
      </c>
      <c r="N51" s="69">
        <v>0.88</v>
      </c>
      <c r="O51" s="69">
        <v>31800</v>
      </c>
      <c r="P51" s="69">
        <f t="shared" si="11"/>
        <v>3.3454908480959999</v>
      </c>
      <c r="Q51" s="69">
        <v>30800</v>
      </c>
      <c r="R51" s="69">
        <v>1.5</v>
      </c>
      <c r="S51" s="69">
        <f t="shared" si="8"/>
        <v>1.5780617208000002E-4</v>
      </c>
      <c r="T51" s="69">
        <v>1.5</v>
      </c>
      <c r="U51" s="69">
        <v>20</v>
      </c>
      <c r="V51" s="69">
        <v>20</v>
      </c>
      <c r="W51" s="69">
        <v>8.84</v>
      </c>
      <c r="X51" s="69">
        <v>9.74</v>
      </c>
      <c r="Y51" s="69">
        <v>7.08</v>
      </c>
      <c r="Z51" s="69">
        <v>6.9</v>
      </c>
      <c r="AA51" s="69">
        <v>5.0000000000000001E-3</v>
      </c>
      <c r="AB51" s="69">
        <v>5.0000000000000001E-3</v>
      </c>
      <c r="AC51" s="69">
        <v>164000</v>
      </c>
      <c r="AD51" s="69">
        <v>158000</v>
      </c>
      <c r="AE51" s="69">
        <v>176</v>
      </c>
      <c r="AF51" s="69">
        <v>184</v>
      </c>
      <c r="AG51" s="69">
        <v>108</v>
      </c>
      <c r="AH51" s="69">
        <f t="shared" si="9"/>
        <v>1.136204438976E-2</v>
      </c>
      <c r="AI51" s="69">
        <v>110</v>
      </c>
      <c r="AJ51" s="69">
        <v>9.42</v>
      </c>
      <c r="AK51" s="69">
        <v>9.36</v>
      </c>
      <c r="AL51" s="69">
        <v>0.2</v>
      </c>
      <c r="AM51" s="69">
        <v>0.2</v>
      </c>
      <c r="AN51" s="13">
        <v>4600</v>
      </c>
      <c r="AO51" s="69">
        <f t="shared" si="0"/>
        <v>0.48393892771199998</v>
      </c>
      <c r="AP51" s="69">
        <v>4440</v>
      </c>
      <c r="AQ51" s="69">
        <v>1100</v>
      </c>
      <c r="AR51" s="69">
        <v>985</v>
      </c>
      <c r="AS51" s="69">
        <v>2.9</v>
      </c>
      <c r="AT51" s="69">
        <v>3</v>
      </c>
      <c r="AU51" s="69">
        <v>2.9</v>
      </c>
      <c r="AV51" s="69">
        <v>3</v>
      </c>
      <c r="AW51" s="69">
        <v>0.05</v>
      </c>
      <c r="AX51" s="69">
        <v>0.05</v>
      </c>
      <c r="AY51" s="69">
        <v>5.0000000000000001E-3</v>
      </c>
      <c r="AZ51" s="69">
        <v>5.0000000000000001E-3</v>
      </c>
      <c r="BA51" s="69">
        <v>0.3</v>
      </c>
      <c r="BB51" s="69">
        <v>0.3</v>
      </c>
      <c r="BC51" s="69">
        <v>4760</v>
      </c>
      <c r="BD51" s="69">
        <v>4580</v>
      </c>
      <c r="BE51" s="69">
        <v>38.6</v>
      </c>
      <c r="BF51" s="69">
        <v>40</v>
      </c>
      <c r="BG51" s="13">
        <v>60800</v>
      </c>
      <c r="BH51" s="69">
        <f t="shared" si="1"/>
        <v>6.3964101749760003</v>
      </c>
      <c r="BI51" s="69">
        <v>62000</v>
      </c>
      <c r="BJ51" s="69">
        <v>26800</v>
      </c>
      <c r="BK51" s="69">
        <f t="shared" si="2"/>
        <v>2.8194702744960001</v>
      </c>
      <c r="BL51" s="69">
        <v>29000</v>
      </c>
      <c r="BM51" s="69">
        <v>0.02</v>
      </c>
      <c r="BN51" s="69">
        <v>0.05</v>
      </c>
      <c r="BO51" s="69">
        <v>36300</v>
      </c>
      <c r="BP51" s="69">
        <v>34100</v>
      </c>
      <c r="BQ51" s="69">
        <v>0.05</v>
      </c>
      <c r="BR51" s="69">
        <v>0.05</v>
      </c>
      <c r="BS51" s="69">
        <v>278</v>
      </c>
      <c r="BT51" s="69">
        <f t="shared" si="3"/>
        <v>2.9246743892160001E-2</v>
      </c>
      <c r="BU51" s="69">
        <v>291</v>
      </c>
      <c r="BV51" s="69">
        <v>1.5</v>
      </c>
      <c r="BW51" s="69">
        <v>1.5</v>
      </c>
      <c r="BX51" s="69">
        <v>19.2</v>
      </c>
      <c r="BY51" s="69">
        <v>19.3</v>
      </c>
      <c r="BZ51" s="69">
        <v>8.5</v>
      </c>
      <c r="CA51" s="69">
        <v>7.3</v>
      </c>
      <c r="CB51" s="69">
        <v>0.4</v>
      </c>
      <c r="CC51" s="69">
        <v>0.4</v>
      </c>
      <c r="CD51" s="69">
        <v>276000</v>
      </c>
      <c r="CE51" s="69">
        <v>352000</v>
      </c>
      <c r="CF51" s="69">
        <v>0.45</v>
      </c>
      <c r="CG51" s="69">
        <v>0.45</v>
      </c>
      <c r="CH51" s="69">
        <v>0.54</v>
      </c>
      <c r="CI51" s="69">
        <v>0.59</v>
      </c>
      <c r="CJ51" s="69">
        <v>27500</v>
      </c>
      <c r="CK51" s="69">
        <v>28000</v>
      </c>
      <c r="CL51" s="69">
        <v>0.03</v>
      </c>
      <c r="CM51" s="69">
        <v>0.03</v>
      </c>
      <c r="CN51" s="69">
        <v>621</v>
      </c>
      <c r="CO51" s="69">
        <v>601</v>
      </c>
      <c r="CP51" s="69">
        <v>0.05</v>
      </c>
      <c r="CQ51" s="69">
        <v>0.05</v>
      </c>
      <c r="CR51" s="69">
        <v>0.2</v>
      </c>
      <c r="CS51" s="69">
        <v>0.05</v>
      </c>
      <c r="CT51" s="69">
        <v>3</v>
      </c>
      <c r="CU51" s="69">
        <v>2.4</v>
      </c>
      <c r="CV51" s="69">
        <v>1.05</v>
      </c>
      <c r="CW51" s="69">
        <v>0.94</v>
      </c>
      <c r="CX51" s="69">
        <v>5.1999999999999998E-2</v>
      </c>
      <c r="CY51" s="69">
        <v>5.7000000000000002E-2</v>
      </c>
      <c r="CZ51" s="69">
        <v>111</v>
      </c>
      <c r="DA51" s="69">
        <v>100</v>
      </c>
      <c r="DB51" s="69">
        <v>0.04</v>
      </c>
      <c r="DC51" s="69">
        <v>0.04</v>
      </c>
      <c r="DD51" s="69">
        <v>0.28999999999999998</v>
      </c>
      <c r="DE51" s="69">
        <v>0.28000000000000003</v>
      </c>
      <c r="DF51" s="13">
        <v>35900</v>
      </c>
      <c r="DG51" s="69">
        <f t="shared" si="4"/>
        <v>3.7768277184480006</v>
      </c>
      <c r="DH51" s="69">
        <v>33200</v>
      </c>
      <c r="DI51" s="69">
        <v>1</v>
      </c>
      <c r="DJ51" s="69">
        <v>1</v>
      </c>
      <c r="DK51" s="69">
        <v>58.5</v>
      </c>
      <c r="DL51" s="69">
        <v>3.33</v>
      </c>
      <c r="DM51" s="69">
        <v>6.31</v>
      </c>
      <c r="DN51" s="69">
        <v>1068</v>
      </c>
      <c r="DO51" s="69">
        <v>0</v>
      </c>
      <c r="DP51" s="69">
        <v>5.3</v>
      </c>
      <c r="DQ51" s="69">
        <v>5.3</v>
      </c>
      <c r="DR51" s="69">
        <v>142</v>
      </c>
      <c r="DS51" s="69">
        <v>141</v>
      </c>
      <c r="DT51" s="69">
        <v>118</v>
      </c>
      <c r="DU51" s="69">
        <v>117</v>
      </c>
      <c r="DV51" s="69">
        <v>268</v>
      </c>
      <c r="DW51" s="69">
        <v>266</v>
      </c>
      <c r="DX51" s="69">
        <v>35.5</v>
      </c>
      <c r="DY51" s="69">
        <v>35.5</v>
      </c>
      <c r="DZ51" s="69">
        <v>148</v>
      </c>
      <c r="EA51" s="69">
        <v>147</v>
      </c>
      <c r="EB51" s="69">
        <v>32.6</v>
      </c>
      <c r="EC51" s="69">
        <v>32.9</v>
      </c>
      <c r="ED51" s="69">
        <v>6.9</v>
      </c>
      <c r="EE51" s="69">
        <v>6.9</v>
      </c>
      <c r="EF51" s="69">
        <v>36.5</v>
      </c>
      <c r="EG51" s="69">
        <v>36.200000000000003</v>
      </c>
      <c r="EH51" s="69">
        <v>5.4</v>
      </c>
      <c r="EI51" s="69">
        <v>5.3</v>
      </c>
      <c r="EJ51" s="69">
        <v>29.3</v>
      </c>
      <c r="EK51" s="69">
        <v>29.1</v>
      </c>
      <c r="EL51" s="69">
        <v>5.4</v>
      </c>
      <c r="EM51" s="69">
        <v>5.5</v>
      </c>
      <c r="EN51" s="69">
        <v>14.7</v>
      </c>
      <c r="EO51" s="69">
        <v>14.5</v>
      </c>
      <c r="EP51" s="69">
        <v>1.9</v>
      </c>
      <c r="EQ51" s="69">
        <v>1.9</v>
      </c>
      <c r="ER51" s="69">
        <v>11.9</v>
      </c>
      <c r="ES51" s="69">
        <v>11.9</v>
      </c>
      <c r="ET51" s="69">
        <v>1.7</v>
      </c>
      <c r="EU51" s="69">
        <v>1.7</v>
      </c>
      <c r="EV51" s="69">
        <v>863.09999999999991</v>
      </c>
      <c r="EW51" s="69">
        <f t="shared" si="5"/>
        <v>9.0801671414831989E-2</v>
      </c>
      <c r="EX51" s="69">
        <v>645.5</v>
      </c>
      <c r="EY51" s="69">
        <f t="shared" si="5"/>
        <v>6.790925605176E-2</v>
      </c>
      <c r="EZ51" s="69">
        <v>212.3</v>
      </c>
      <c r="FA51" s="72">
        <f t="shared" si="10"/>
        <v>2.2334833555056E-2</v>
      </c>
      <c r="FB51" s="2">
        <v>857.69999999999993</v>
      </c>
      <c r="FC51" s="2">
        <v>99.374348279457763</v>
      </c>
      <c r="FD51" s="2">
        <v>641.5</v>
      </c>
      <c r="FE51" s="2">
        <v>99.380325329202165</v>
      </c>
      <c r="FF51" s="2">
        <v>210.9</v>
      </c>
      <c r="FG51" s="2">
        <v>99.340555817239746</v>
      </c>
    </row>
    <row r="52" spans="1:163" x14ac:dyDescent="0.25">
      <c r="A52" s="109"/>
      <c r="B52" s="2" t="s">
        <v>369</v>
      </c>
      <c r="C52" s="9">
        <v>45442</v>
      </c>
      <c r="D52" s="69">
        <v>3.24</v>
      </c>
      <c r="E52" s="69">
        <v>6.1</v>
      </c>
      <c r="F52" s="69">
        <v>7.09</v>
      </c>
      <c r="G52" s="69">
        <v>1808</v>
      </c>
      <c r="H52" s="69">
        <v>11</v>
      </c>
      <c r="I52" s="13">
        <v>41.639510000000001</v>
      </c>
      <c r="J52" s="69">
        <v>5</v>
      </c>
      <c r="K52" s="69">
        <v>5.0000000000000001E-3</v>
      </c>
      <c r="L52" s="69">
        <v>5.0000000000000001E-3</v>
      </c>
      <c r="M52" s="69">
        <v>0.97</v>
      </c>
      <c r="N52" s="69">
        <v>0.96</v>
      </c>
      <c r="O52" s="69">
        <v>43900</v>
      </c>
      <c r="P52" s="69">
        <f t="shared" si="11"/>
        <v>2.6322832641600002</v>
      </c>
      <c r="Q52" s="69">
        <v>33900</v>
      </c>
      <c r="R52" s="69">
        <v>2.1</v>
      </c>
      <c r="S52" s="69">
        <f t="shared" si="8"/>
        <v>1.2591787824000003E-4</v>
      </c>
      <c r="T52" s="69">
        <v>1.8</v>
      </c>
      <c r="U52" s="69">
        <v>26</v>
      </c>
      <c r="V52" s="69">
        <v>18</v>
      </c>
      <c r="W52" s="69">
        <v>10.5</v>
      </c>
      <c r="X52" s="69">
        <v>10.4</v>
      </c>
      <c r="Y52" s="69">
        <v>11.5</v>
      </c>
      <c r="Z52" s="69">
        <v>8.19</v>
      </c>
      <c r="AA52" s="69">
        <v>5.0000000000000001E-3</v>
      </c>
      <c r="AB52" s="69">
        <v>5.0000000000000001E-3</v>
      </c>
      <c r="AC52" s="69">
        <v>177000</v>
      </c>
      <c r="AD52" s="69">
        <v>158000</v>
      </c>
      <c r="AE52" s="69">
        <v>204</v>
      </c>
      <c r="AF52" s="69">
        <v>223</v>
      </c>
      <c r="AG52" s="69">
        <v>144</v>
      </c>
      <c r="AH52" s="69">
        <f t="shared" si="9"/>
        <v>8.6343687936000016E-3</v>
      </c>
      <c r="AI52" s="69">
        <v>134</v>
      </c>
      <c r="AJ52" s="69">
        <v>11.6</v>
      </c>
      <c r="AK52" s="69">
        <v>11.4</v>
      </c>
      <c r="AL52" s="69">
        <v>0.3</v>
      </c>
      <c r="AM52" s="69">
        <v>0.3</v>
      </c>
      <c r="AN52" s="13">
        <v>5980</v>
      </c>
      <c r="AO52" s="69">
        <f t="shared" si="0"/>
        <v>0.35856614851200003</v>
      </c>
      <c r="AP52" s="69">
        <v>5520</v>
      </c>
      <c r="AQ52" s="69">
        <v>1420</v>
      </c>
      <c r="AR52" s="69">
        <v>1410</v>
      </c>
      <c r="AS52" s="69">
        <v>4</v>
      </c>
      <c r="AT52" s="69">
        <v>4</v>
      </c>
      <c r="AU52" s="69">
        <v>4.4000000000000004</v>
      </c>
      <c r="AV52" s="69">
        <v>4</v>
      </c>
      <c r="AW52" s="69">
        <v>0.05</v>
      </c>
      <c r="AX52" s="69">
        <v>0.05</v>
      </c>
      <c r="AY52" s="69">
        <v>5.0000000000000001E-3</v>
      </c>
      <c r="AZ52" s="69">
        <v>5.0000000000000001E-3</v>
      </c>
      <c r="BA52" s="69">
        <v>0.4</v>
      </c>
      <c r="BB52" s="69">
        <v>0.4</v>
      </c>
      <c r="BC52" s="69">
        <v>5510</v>
      </c>
      <c r="BD52" s="69">
        <v>4520</v>
      </c>
      <c r="BE52" s="69">
        <v>65.7</v>
      </c>
      <c r="BF52" s="69">
        <v>42.6</v>
      </c>
      <c r="BG52" s="13">
        <v>65800</v>
      </c>
      <c r="BH52" s="69">
        <f t="shared" si="1"/>
        <v>3.9454268515200002</v>
      </c>
      <c r="BI52" s="69">
        <v>62200</v>
      </c>
      <c r="BJ52" s="69">
        <v>35100</v>
      </c>
      <c r="BK52" s="69">
        <f t="shared" si="2"/>
        <v>2.1046273934399999</v>
      </c>
      <c r="BL52" s="69">
        <v>37300</v>
      </c>
      <c r="BM52" s="69">
        <v>0.02</v>
      </c>
      <c r="BN52" s="69">
        <v>0.02</v>
      </c>
      <c r="BO52" s="69">
        <v>47900</v>
      </c>
      <c r="BP52" s="69">
        <v>42700</v>
      </c>
      <c r="BQ52" s="69">
        <v>0.05</v>
      </c>
      <c r="BR52" s="69">
        <v>0.05</v>
      </c>
      <c r="BS52" s="69">
        <v>340</v>
      </c>
      <c r="BT52" s="69">
        <f t="shared" si="3"/>
        <v>2.0386704096000002E-2</v>
      </c>
      <c r="BU52" s="69">
        <v>340</v>
      </c>
      <c r="BV52" s="69">
        <v>1.5</v>
      </c>
      <c r="BW52" s="69">
        <v>1.5</v>
      </c>
      <c r="BX52" s="69">
        <v>22.7</v>
      </c>
      <c r="BY52" s="69">
        <v>22.9</v>
      </c>
      <c r="BZ52" s="69">
        <v>10.3</v>
      </c>
      <c r="CA52" s="69">
        <v>8.9</v>
      </c>
      <c r="CB52" s="69">
        <v>0.4</v>
      </c>
      <c r="CC52" s="69">
        <v>0.3</v>
      </c>
      <c r="CD52" s="69">
        <v>345000</v>
      </c>
      <c r="CE52" s="69">
        <v>366000</v>
      </c>
      <c r="CF52" s="69">
        <v>0.45</v>
      </c>
      <c r="CG52" s="69">
        <v>0.45</v>
      </c>
      <c r="CH52" s="69">
        <v>0.65</v>
      </c>
      <c r="CI52" s="69">
        <v>0.67</v>
      </c>
      <c r="CJ52" s="69">
        <v>38700</v>
      </c>
      <c r="CK52" s="69">
        <v>32900</v>
      </c>
      <c r="CL52" s="69">
        <v>0.03</v>
      </c>
      <c r="CM52" s="69">
        <v>0.03</v>
      </c>
      <c r="CN52" s="69">
        <v>592</v>
      </c>
      <c r="CO52" s="69">
        <v>601</v>
      </c>
      <c r="CP52" s="69">
        <v>0.05</v>
      </c>
      <c r="CQ52" s="69">
        <v>0.05</v>
      </c>
      <c r="CR52" s="69">
        <v>0.05</v>
      </c>
      <c r="CS52" s="69">
        <v>0.05</v>
      </c>
      <c r="CT52" s="69">
        <v>4.0999999999999996</v>
      </c>
      <c r="CU52" s="69">
        <v>3.7</v>
      </c>
      <c r="CV52" s="69">
        <v>1.45</v>
      </c>
      <c r="CW52" s="69">
        <v>1.1000000000000001</v>
      </c>
      <c r="CX52" s="69">
        <v>6.5000000000000002E-2</v>
      </c>
      <c r="CY52" s="69">
        <v>7.5999999999999998E-2</v>
      </c>
      <c r="CZ52" s="69">
        <v>150</v>
      </c>
      <c r="DA52" s="69">
        <v>136</v>
      </c>
      <c r="DB52" s="69">
        <v>0.06</v>
      </c>
      <c r="DC52" s="69">
        <v>0.05</v>
      </c>
      <c r="DD52" s="69">
        <v>7.0000000000000007E-2</v>
      </c>
      <c r="DE52" s="69">
        <v>0.27</v>
      </c>
      <c r="DF52" s="13">
        <v>44200</v>
      </c>
      <c r="DG52" s="69">
        <f t="shared" si="4"/>
        <v>2.6502715324800006</v>
      </c>
      <c r="DH52" s="69">
        <v>40900</v>
      </c>
      <c r="DI52" s="69">
        <v>1</v>
      </c>
      <c r="DJ52" s="69">
        <v>1</v>
      </c>
      <c r="DK52" s="69">
        <v>64.5</v>
      </c>
      <c r="DL52" s="69">
        <v>4</v>
      </c>
      <c r="DM52" s="69">
        <v>7.2</v>
      </c>
      <c r="DN52" s="69">
        <v>1123</v>
      </c>
      <c r="DO52" s="69">
        <v>0</v>
      </c>
      <c r="DP52" s="69">
        <v>7.3</v>
      </c>
      <c r="DQ52" s="69">
        <v>7</v>
      </c>
      <c r="DR52" s="69">
        <v>170</v>
      </c>
      <c r="DS52" s="69">
        <v>174</v>
      </c>
      <c r="DT52" s="69">
        <v>154</v>
      </c>
      <c r="DU52" s="69">
        <v>149</v>
      </c>
      <c r="DV52" s="69">
        <v>356</v>
      </c>
      <c r="DW52" s="69">
        <v>342</v>
      </c>
      <c r="DX52" s="69">
        <v>45.8</v>
      </c>
      <c r="DY52" s="69">
        <v>45.4</v>
      </c>
      <c r="DZ52" s="69">
        <v>189</v>
      </c>
      <c r="EA52" s="69">
        <v>190</v>
      </c>
      <c r="EB52" s="69">
        <v>42.5</v>
      </c>
      <c r="EC52" s="69">
        <v>42.8</v>
      </c>
      <c r="ED52" s="69">
        <v>8.9</v>
      </c>
      <c r="EE52" s="69">
        <v>9</v>
      </c>
      <c r="EF52" s="69">
        <v>47.6</v>
      </c>
      <c r="EG52" s="69">
        <v>48.1</v>
      </c>
      <c r="EH52" s="69">
        <v>6.9</v>
      </c>
      <c r="EI52" s="69">
        <v>6.9</v>
      </c>
      <c r="EJ52" s="69">
        <v>36.700000000000003</v>
      </c>
      <c r="EK52" s="69">
        <v>37.9</v>
      </c>
      <c r="EL52" s="69">
        <v>6.9</v>
      </c>
      <c r="EM52" s="69">
        <v>7</v>
      </c>
      <c r="EN52" s="69">
        <v>18.8</v>
      </c>
      <c r="EO52" s="69">
        <v>18.3</v>
      </c>
      <c r="EP52" s="69">
        <v>2.5</v>
      </c>
      <c r="EQ52" s="69">
        <v>2.4</v>
      </c>
      <c r="ER52" s="69">
        <v>15.2</v>
      </c>
      <c r="ES52" s="69">
        <v>15.2</v>
      </c>
      <c r="ET52" s="69">
        <v>2.2000000000000002</v>
      </c>
      <c r="EU52" s="69">
        <v>2.2000000000000002</v>
      </c>
      <c r="EV52" s="69">
        <v>1110.3000000000002</v>
      </c>
      <c r="EW52" s="69">
        <f t="shared" si="5"/>
        <v>6.6574581052320017E-2</v>
      </c>
      <c r="EX52" s="69">
        <v>843.8</v>
      </c>
      <c r="EY52" s="69">
        <f t="shared" si="5"/>
        <v>5.0595002694720004E-2</v>
      </c>
      <c r="EZ52" s="69">
        <v>259.20000000000005</v>
      </c>
      <c r="FA52" s="72">
        <f t="shared" si="10"/>
        <v>1.5541863828480005E-2</v>
      </c>
      <c r="FB52" s="2">
        <v>1097.2</v>
      </c>
      <c r="FC52" s="2">
        <v>98.820138701251906</v>
      </c>
      <c r="FD52" s="2">
        <v>826.3</v>
      </c>
      <c r="FE52" s="2">
        <v>97.926048826736192</v>
      </c>
      <c r="FF52" s="2">
        <v>263.90000000000003</v>
      </c>
      <c r="FG52" s="2">
        <v>101.81327160493827</v>
      </c>
    </row>
    <row r="53" spans="1:163" x14ac:dyDescent="0.25">
      <c r="A53" s="109"/>
      <c r="B53" s="2" t="s">
        <v>369</v>
      </c>
      <c r="C53" s="9">
        <v>45456</v>
      </c>
      <c r="D53" s="69">
        <v>3.32</v>
      </c>
      <c r="E53" s="69">
        <v>9.1999999999999993</v>
      </c>
      <c r="F53" s="69">
        <v>7.14</v>
      </c>
      <c r="G53" s="69">
        <v>2001</v>
      </c>
      <c r="H53" s="69">
        <v>10.1</v>
      </c>
      <c r="I53" s="13">
        <v>38.232641000000001</v>
      </c>
      <c r="J53" s="69">
        <v>12.5</v>
      </c>
      <c r="K53" s="69">
        <v>5.0000000000000001E-3</v>
      </c>
      <c r="L53" s="69">
        <v>5.0000000000000001E-3</v>
      </c>
      <c r="M53" s="69">
        <v>0.94</v>
      </c>
      <c r="N53" s="69">
        <v>0.95</v>
      </c>
      <c r="O53" s="69">
        <v>46300</v>
      </c>
      <c r="P53" s="69">
        <f t="shared" si="11"/>
        <v>2.549046640752</v>
      </c>
      <c r="Q53" s="69">
        <v>39700</v>
      </c>
      <c r="R53" s="69">
        <v>2.2999999999999998</v>
      </c>
      <c r="S53" s="69">
        <f t="shared" si="8"/>
        <v>1.2662650699199999E-4</v>
      </c>
      <c r="T53" s="69">
        <v>2.2999999999999998</v>
      </c>
      <c r="U53" s="69">
        <v>25</v>
      </c>
      <c r="V53" s="69">
        <v>20</v>
      </c>
      <c r="W53" s="69">
        <v>10.8</v>
      </c>
      <c r="X53" s="69">
        <v>10.6</v>
      </c>
      <c r="Y53" s="69">
        <v>12.2</v>
      </c>
      <c r="Z53" s="69">
        <v>8.94</v>
      </c>
      <c r="AA53" s="69">
        <v>5.0000000000000001E-3</v>
      </c>
      <c r="AB53" s="69">
        <v>0.02</v>
      </c>
      <c r="AC53" s="69">
        <v>168000</v>
      </c>
      <c r="AD53" s="69">
        <v>158000</v>
      </c>
      <c r="AE53" s="69">
        <v>224</v>
      </c>
      <c r="AF53" s="69">
        <v>238</v>
      </c>
      <c r="AG53" s="69">
        <v>160</v>
      </c>
      <c r="AH53" s="69">
        <f t="shared" si="9"/>
        <v>8.8088004864000004E-3</v>
      </c>
      <c r="AI53" s="69">
        <v>157</v>
      </c>
      <c r="AJ53" s="69">
        <v>13.3</v>
      </c>
      <c r="AK53" s="69">
        <v>13.6</v>
      </c>
      <c r="AL53" s="69">
        <v>0.3</v>
      </c>
      <c r="AM53" s="69">
        <v>0.3</v>
      </c>
      <c r="AN53" s="13">
        <v>6600</v>
      </c>
      <c r="AO53" s="69">
        <f t="shared" si="0"/>
        <v>0.36336302006400006</v>
      </c>
      <c r="AP53" s="69">
        <v>6420</v>
      </c>
      <c r="AQ53" s="69">
        <v>1650</v>
      </c>
      <c r="AR53" s="69">
        <v>1630</v>
      </c>
      <c r="AS53" s="69">
        <v>4.5999999999999996</v>
      </c>
      <c r="AT53" s="69">
        <v>4</v>
      </c>
      <c r="AU53" s="69">
        <v>4.9000000000000004</v>
      </c>
      <c r="AV53" s="69">
        <v>5</v>
      </c>
      <c r="AW53" s="69">
        <v>0.05</v>
      </c>
      <c r="AX53" s="69">
        <v>0.05</v>
      </c>
      <c r="AY53" s="69">
        <v>5.0000000000000001E-3</v>
      </c>
      <c r="AZ53" s="69">
        <v>5.0000000000000001E-3</v>
      </c>
      <c r="BA53" s="69">
        <v>0.5</v>
      </c>
      <c r="BB53" s="69">
        <v>0.5</v>
      </c>
      <c r="BC53" s="69">
        <v>5620</v>
      </c>
      <c r="BD53" s="69">
        <v>4840</v>
      </c>
      <c r="BE53" s="69">
        <v>63.3</v>
      </c>
      <c r="BF53" s="69">
        <v>47.4</v>
      </c>
      <c r="BG53" s="13">
        <v>67100</v>
      </c>
      <c r="BH53" s="69">
        <f t="shared" si="1"/>
        <v>3.6941907039840003</v>
      </c>
      <c r="BI53" s="69">
        <v>64200</v>
      </c>
      <c r="BJ53" s="69">
        <v>41100</v>
      </c>
      <c r="BK53" s="69">
        <f t="shared" si="2"/>
        <v>2.2627606249440002</v>
      </c>
      <c r="BL53" s="69">
        <v>40900</v>
      </c>
      <c r="BM53" s="69">
        <v>0.02</v>
      </c>
      <c r="BN53" s="69">
        <v>0.02</v>
      </c>
      <c r="BO53" s="69">
        <v>40900</v>
      </c>
      <c r="BP53" s="69">
        <v>37800</v>
      </c>
      <c r="BQ53" s="69">
        <v>0.05</v>
      </c>
      <c r="BR53" s="69">
        <v>0.05</v>
      </c>
      <c r="BS53" s="69">
        <v>363</v>
      </c>
      <c r="BT53" s="69">
        <f t="shared" si="3"/>
        <v>1.9984966103520001E-2</v>
      </c>
      <c r="BU53" s="69">
        <v>370</v>
      </c>
      <c r="BV53" s="69">
        <v>4</v>
      </c>
      <c r="BW53" s="69">
        <v>1.5</v>
      </c>
      <c r="BX53" s="69">
        <v>27.3</v>
      </c>
      <c r="BY53" s="69">
        <v>27.7</v>
      </c>
      <c r="BZ53" s="69">
        <v>11.6</v>
      </c>
      <c r="CA53" s="69">
        <v>9.8000000000000007</v>
      </c>
      <c r="CB53" s="69">
        <v>0.3</v>
      </c>
      <c r="CC53" s="69">
        <v>0.3</v>
      </c>
      <c r="CD53" s="69">
        <v>340000</v>
      </c>
      <c r="CE53" s="69">
        <v>386000</v>
      </c>
      <c r="CF53" s="69">
        <v>0.45</v>
      </c>
      <c r="CG53" s="69">
        <v>0.45</v>
      </c>
      <c r="CH53" s="69">
        <v>0.71</v>
      </c>
      <c r="CI53" s="69">
        <v>0.72</v>
      </c>
      <c r="CJ53" s="69">
        <v>42200</v>
      </c>
      <c r="CK53" s="69">
        <v>37100</v>
      </c>
      <c r="CL53" s="69">
        <v>0.03</v>
      </c>
      <c r="CM53" s="69">
        <v>0.03</v>
      </c>
      <c r="CN53" s="69">
        <v>553</v>
      </c>
      <c r="CO53" s="69">
        <v>582</v>
      </c>
      <c r="CP53" s="69">
        <v>0.05</v>
      </c>
      <c r="CQ53" s="69">
        <v>0.05</v>
      </c>
      <c r="CR53" s="69">
        <v>0.05</v>
      </c>
      <c r="CS53" s="69">
        <v>0.05</v>
      </c>
      <c r="CT53" s="69">
        <v>5.4</v>
      </c>
      <c r="CU53" s="69">
        <v>4.9000000000000004</v>
      </c>
      <c r="CV53" s="69">
        <v>1.61</v>
      </c>
      <c r="CW53" s="69">
        <v>1.55</v>
      </c>
      <c r="CX53" s="69">
        <v>6.3E-2</v>
      </c>
      <c r="CY53" s="69">
        <v>8.1000000000000003E-2</v>
      </c>
      <c r="CZ53" s="69">
        <v>180</v>
      </c>
      <c r="DA53" s="69">
        <v>163</v>
      </c>
      <c r="DB53" s="69">
        <v>0.06</v>
      </c>
      <c r="DC53" s="69">
        <v>0.06</v>
      </c>
      <c r="DD53" s="69">
        <v>0.03</v>
      </c>
      <c r="DE53" s="69">
        <v>0.1</v>
      </c>
      <c r="DF53" s="13">
        <v>48600</v>
      </c>
      <c r="DG53" s="69">
        <f t="shared" si="4"/>
        <v>2.6756731477440003</v>
      </c>
      <c r="DH53" s="69">
        <v>45100</v>
      </c>
      <c r="DI53" s="69">
        <v>1</v>
      </c>
      <c r="DJ53" s="69">
        <v>1</v>
      </c>
      <c r="DK53" s="69">
        <v>49.2</v>
      </c>
      <c r="DL53" s="69">
        <v>4.5199999999999996</v>
      </c>
      <c r="DM53" s="69">
        <v>6.36</v>
      </c>
      <c r="DN53" s="69">
        <v>1181</v>
      </c>
      <c r="DO53" s="69">
        <v>0</v>
      </c>
      <c r="DP53" s="69">
        <v>8.9</v>
      </c>
      <c r="DQ53" s="69">
        <v>8.9</v>
      </c>
      <c r="DR53" s="69">
        <v>190</v>
      </c>
      <c r="DS53" s="69">
        <v>196</v>
      </c>
      <c r="DT53" s="69">
        <v>178</v>
      </c>
      <c r="DU53" s="69">
        <v>170</v>
      </c>
      <c r="DV53" s="69">
        <v>422</v>
      </c>
      <c r="DW53" s="69">
        <v>403</v>
      </c>
      <c r="DX53" s="69">
        <v>55.1</v>
      </c>
      <c r="DY53" s="69">
        <v>53.9</v>
      </c>
      <c r="DZ53" s="69">
        <v>229</v>
      </c>
      <c r="EA53" s="69">
        <v>223</v>
      </c>
      <c r="EB53" s="69">
        <v>51.2</v>
      </c>
      <c r="EC53" s="69">
        <v>50</v>
      </c>
      <c r="ED53" s="69">
        <v>10.8</v>
      </c>
      <c r="EE53" s="69">
        <v>10.7</v>
      </c>
      <c r="EF53" s="69">
        <v>55.8</v>
      </c>
      <c r="EG53" s="69">
        <v>54.1</v>
      </c>
      <c r="EH53" s="69">
        <v>8</v>
      </c>
      <c r="EI53" s="69">
        <v>7.8</v>
      </c>
      <c r="EJ53" s="69">
        <v>43.6</v>
      </c>
      <c r="EK53" s="69">
        <v>43.3</v>
      </c>
      <c r="EL53" s="69">
        <v>8.1</v>
      </c>
      <c r="EM53" s="69">
        <v>8</v>
      </c>
      <c r="EN53" s="69">
        <v>21.8</v>
      </c>
      <c r="EO53" s="69">
        <v>21.3</v>
      </c>
      <c r="EP53" s="69">
        <v>2.9</v>
      </c>
      <c r="EQ53" s="69">
        <v>2.8</v>
      </c>
      <c r="ER53" s="69">
        <v>17.7</v>
      </c>
      <c r="ES53" s="69">
        <v>17.2</v>
      </c>
      <c r="ET53" s="69">
        <v>2.5</v>
      </c>
      <c r="EU53" s="69">
        <v>2.5</v>
      </c>
      <c r="EV53" s="69">
        <v>1305.3999999999999</v>
      </c>
      <c r="EW53" s="69">
        <f t="shared" si="5"/>
        <v>7.1868800968416011E-2</v>
      </c>
      <c r="EX53" s="69">
        <v>1001.9</v>
      </c>
      <c r="EY53" s="69">
        <f t="shared" si="5"/>
        <v>5.5159607545776007E-2</v>
      </c>
      <c r="EZ53" s="69">
        <v>294.59999999999997</v>
      </c>
      <c r="FA53" s="72">
        <f t="shared" si="10"/>
        <v>1.6219203895584001E-2</v>
      </c>
      <c r="FB53" s="2">
        <v>1272.4999999999998</v>
      </c>
      <c r="FC53" s="2">
        <v>97.479699708901478</v>
      </c>
      <c r="FD53" s="2">
        <v>964.7</v>
      </c>
      <c r="FE53" s="2">
        <v>96.287054596267097</v>
      </c>
      <c r="FF53" s="2">
        <v>298.90000000000003</v>
      </c>
      <c r="FG53" s="2">
        <v>101.45960624575699</v>
      </c>
    </row>
    <row r="54" spans="1:163" x14ac:dyDescent="0.25">
      <c r="A54" s="109"/>
      <c r="B54" s="2" t="s">
        <v>369</v>
      </c>
      <c r="C54" s="9">
        <v>45474</v>
      </c>
      <c r="D54" s="69">
        <v>3.32</v>
      </c>
      <c r="E54" s="69">
        <v>9.8000000000000007</v>
      </c>
      <c r="F54" s="69">
        <v>8.3800000000000008</v>
      </c>
      <c r="G54" s="69">
        <v>1519</v>
      </c>
      <c r="H54" s="69">
        <v>9.4</v>
      </c>
      <c r="I54" s="13">
        <v>35.582854000000005</v>
      </c>
      <c r="J54" s="69" t="s">
        <v>15</v>
      </c>
      <c r="K54" s="69">
        <v>5.0000000000000001E-3</v>
      </c>
      <c r="L54" s="69">
        <v>5.0000000000000001E-3</v>
      </c>
      <c r="M54" s="69">
        <v>0.99</v>
      </c>
      <c r="N54" s="69">
        <v>1.08</v>
      </c>
      <c r="O54" s="69">
        <v>50200</v>
      </c>
      <c r="P54" s="69">
        <f t="shared" si="11"/>
        <v>2.5722133499520003</v>
      </c>
      <c r="Q54" s="69">
        <v>39000</v>
      </c>
      <c r="R54" s="69">
        <v>2.2000000000000002</v>
      </c>
      <c r="S54" s="69">
        <f t="shared" si="8"/>
        <v>1.1272648147200002E-4</v>
      </c>
      <c r="T54" s="69">
        <v>2.2000000000000002</v>
      </c>
      <c r="U54" s="69">
        <v>23</v>
      </c>
      <c r="V54" s="69">
        <v>22</v>
      </c>
      <c r="W54" s="69">
        <v>11.1</v>
      </c>
      <c r="X54" s="69">
        <v>12.9</v>
      </c>
      <c r="Y54" s="69">
        <v>11</v>
      </c>
      <c r="Z54" s="69">
        <v>9.99</v>
      </c>
      <c r="AA54" s="69">
        <v>5.0000000000000001E-3</v>
      </c>
      <c r="AB54" s="69">
        <v>0.02</v>
      </c>
      <c r="AC54" s="69">
        <v>161000</v>
      </c>
      <c r="AD54" s="69">
        <v>165000</v>
      </c>
      <c r="AE54" s="69">
        <v>221</v>
      </c>
      <c r="AF54" s="69">
        <v>254</v>
      </c>
      <c r="AG54" s="69">
        <v>173</v>
      </c>
      <c r="AH54" s="69">
        <f t="shared" si="9"/>
        <v>8.8644005884800006E-3</v>
      </c>
      <c r="AI54" s="69">
        <v>173</v>
      </c>
      <c r="AJ54" s="69">
        <v>14.5</v>
      </c>
      <c r="AK54" s="69">
        <v>13.3</v>
      </c>
      <c r="AL54" s="69">
        <v>0.3</v>
      </c>
      <c r="AM54" s="69">
        <v>0.6</v>
      </c>
      <c r="AN54" s="13">
        <v>6310</v>
      </c>
      <c r="AO54" s="69">
        <f t="shared" si="0"/>
        <v>0.32332004458560004</v>
      </c>
      <c r="AP54" s="69">
        <v>6130</v>
      </c>
      <c r="AQ54" s="69">
        <v>1680</v>
      </c>
      <c r="AR54" s="69">
        <v>1740</v>
      </c>
      <c r="AS54" s="69">
        <v>5.0999999999999996</v>
      </c>
      <c r="AT54" s="69">
        <v>5</v>
      </c>
      <c r="AU54" s="69">
        <v>4.9000000000000004</v>
      </c>
      <c r="AV54" s="69">
        <v>4.2</v>
      </c>
      <c r="AW54" s="69">
        <v>0.1</v>
      </c>
      <c r="AX54" s="69">
        <v>0.05</v>
      </c>
      <c r="AY54" s="69">
        <v>5.0000000000000001E-3</v>
      </c>
      <c r="AZ54" s="69">
        <v>5.0000000000000001E-3</v>
      </c>
      <c r="BA54" s="69">
        <v>0.55000000000000004</v>
      </c>
      <c r="BB54" s="69">
        <v>0.54</v>
      </c>
      <c r="BC54" s="69">
        <v>5240</v>
      </c>
      <c r="BD54" s="69">
        <v>5090</v>
      </c>
      <c r="BE54" s="69">
        <v>57</v>
      </c>
      <c r="BF54" s="69">
        <v>50.1</v>
      </c>
      <c r="BG54" s="13">
        <v>65600</v>
      </c>
      <c r="BH54" s="69">
        <f t="shared" si="1"/>
        <v>3.3612987202560007</v>
      </c>
      <c r="BI54" s="69">
        <v>65100</v>
      </c>
      <c r="BJ54" s="69">
        <v>48100</v>
      </c>
      <c r="BK54" s="69">
        <f t="shared" si="2"/>
        <v>2.4646107994560005</v>
      </c>
      <c r="BL54" s="69">
        <v>48958</v>
      </c>
      <c r="BM54" s="69">
        <v>0.2</v>
      </c>
      <c r="BN54" s="69">
        <v>0.2</v>
      </c>
      <c r="BO54" s="69">
        <v>31200</v>
      </c>
      <c r="BP54" s="69">
        <v>30300</v>
      </c>
      <c r="BQ54" s="69">
        <v>0.03</v>
      </c>
      <c r="BR54" s="69">
        <v>5.0000000000000001E-3</v>
      </c>
      <c r="BS54" s="69">
        <v>384</v>
      </c>
      <c r="BT54" s="69">
        <f t="shared" si="3"/>
        <v>1.9675894947840004E-2</v>
      </c>
      <c r="BU54" s="69">
        <v>375</v>
      </c>
      <c r="BV54" s="69">
        <v>1.5</v>
      </c>
      <c r="BW54" s="69">
        <v>1.5</v>
      </c>
      <c r="BX54" s="69">
        <v>29</v>
      </c>
      <c r="BY54" s="69">
        <v>34.299999999999997</v>
      </c>
      <c r="BZ54" s="69">
        <v>13.9</v>
      </c>
      <c r="CA54" s="69">
        <v>24.1</v>
      </c>
      <c r="CB54" s="69">
        <v>0.3</v>
      </c>
      <c r="CC54" s="69">
        <v>0.4</v>
      </c>
      <c r="CD54" s="69">
        <v>383000</v>
      </c>
      <c r="CE54" s="69">
        <v>409000</v>
      </c>
      <c r="CF54" s="69">
        <v>0.45</v>
      </c>
      <c r="CG54" s="69">
        <v>0.45</v>
      </c>
      <c r="CH54" s="69">
        <v>0.61</v>
      </c>
      <c r="CI54" s="69">
        <v>0.67</v>
      </c>
      <c r="CJ54" s="69">
        <v>37400</v>
      </c>
      <c r="CK54" s="69">
        <v>36100</v>
      </c>
      <c r="CL54" s="69">
        <v>0.03</v>
      </c>
      <c r="CM54" s="69">
        <v>7.0000000000000007E-2</v>
      </c>
      <c r="CN54" s="69">
        <v>539</v>
      </c>
      <c r="CO54" s="69">
        <v>552</v>
      </c>
      <c r="CP54" s="69">
        <v>0.05</v>
      </c>
      <c r="CQ54" s="69">
        <v>0.05</v>
      </c>
      <c r="CR54" s="69">
        <v>0.05</v>
      </c>
      <c r="CS54" s="69">
        <v>0.05</v>
      </c>
      <c r="CT54" s="69">
        <v>7.2</v>
      </c>
      <c r="CU54" s="69">
        <v>5.6</v>
      </c>
      <c r="CV54" s="69">
        <v>1.86</v>
      </c>
      <c r="CW54" s="69">
        <v>1.5</v>
      </c>
      <c r="CX54" s="69">
        <v>8.4000000000000005E-2</v>
      </c>
      <c r="CY54" s="69">
        <v>0.10199999999999999</v>
      </c>
      <c r="CZ54" s="69">
        <v>173</v>
      </c>
      <c r="DA54" s="69">
        <v>209</v>
      </c>
      <c r="DB54" s="69">
        <v>0.08</v>
      </c>
      <c r="DC54" s="69">
        <v>7.0000000000000007E-2</v>
      </c>
      <c r="DD54" s="69">
        <v>0.08</v>
      </c>
      <c r="DE54" s="69">
        <v>0.06</v>
      </c>
      <c r="DF54" s="13">
        <v>52000</v>
      </c>
      <c r="DG54" s="69">
        <f t="shared" si="4"/>
        <v>2.6644441075200005</v>
      </c>
      <c r="DH54" s="69">
        <v>48200</v>
      </c>
      <c r="DI54" s="69">
        <v>1</v>
      </c>
      <c r="DJ54" s="69">
        <v>1</v>
      </c>
      <c r="DK54" s="69">
        <v>41.4</v>
      </c>
      <c r="DL54" s="69">
        <v>5.08</v>
      </c>
      <c r="DM54" s="69">
        <v>6.31</v>
      </c>
      <c r="DN54" s="69">
        <v>1423</v>
      </c>
      <c r="DO54" s="69">
        <v>0</v>
      </c>
      <c r="DP54" s="69">
        <v>10.6</v>
      </c>
      <c r="DQ54" s="69">
        <v>10.9</v>
      </c>
      <c r="DR54" s="69">
        <v>194</v>
      </c>
      <c r="DS54" s="69">
        <v>206</v>
      </c>
      <c r="DT54" s="69">
        <v>197</v>
      </c>
      <c r="DU54" s="69">
        <v>183</v>
      </c>
      <c r="DV54" s="69">
        <v>472</v>
      </c>
      <c r="DW54" s="69">
        <v>437</v>
      </c>
      <c r="DX54" s="69">
        <v>61.4</v>
      </c>
      <c r="DY54" s="69">
        <v>59.3</v>
      </c>
      <c r="DZ54" s="69">
        <v>255</v>
      </c>
      <c r="EA54" s="69">
        <v>250</v>
      </c>
      <c r="EB54" s="69">
        <v>58.2</v>
      </c>
      <c r="EC54" s="69">
        <v>54.4</v>
      </c>
      <c r="ED54" s="69">
        <v>12.1</v>
      </c>
      <c r="EE54" s="69">
        <v>11.8</v>
      </c>
      <c r="EF54" s="69">
        <v>61.9</v>
      </c>
      <c r="EG54" s="69">
        <v>61.2</v>
      </c>
      <c r="EH54" s="69">
        <v>8.9</v>
      </c>
      <c r="EI54" s="69">
        <v>8.85</v>
      </c>
      <c r="EJ54" s="69">
        <v>47.4</v>
      </c>
      <c r="EK54" s="69">
        <v>47.4</v>
      </c>
      <c r="EL54" s="69">
        <v>8.6</v>
      </c>
      <c r="EM54" s="69">
        <v>8.8800000000000008</v>
      </c>
      <c r="EN54" s="69">
        <v>23.5</v>
      </c>
      <c r="EO54" s="69">
        <v>23.6</v>
      </c>
      <c r="EP54" s="69">
        <v>3.08</v>
      </c>
      <c r="EQ54" s="69">
        <v>3.04</v>
      </c>
      <c r="ER54" s="69">
        <v>18.8</v>
      </c>
      <c r="ES54" s="69">
        <v>18.600000000000001</v>
      </c>
      <c r="ET54" s="69">
        <v>2.7</v>
      </c>
      <c r="EU54" s="69">
        <v>2.8</v>
      </c>
      <c r="EV54" s="69">
        <v>1435.18</v>
      </c>
      <c r="EW54" s="69">
        <f t="shared" si="5"/>
        <v>7.3537632581356815E-2</v>
      </c>
      <c r="EX54" s="69">
        <v>1117.5999999999999</v>
      </c>
      <c r="EY54" s="69">
        <f t="shared" si="5"/>
        <v>5.7265052587775998E-2</v>
      </c>
      <c r="EZ54" s="69">
        <v>306.98</v>
      </c>
      <c r="FA54" s="72">
        <f t="shared" si="10"/>
        <v>1.5729443310124804E-2</v>
      </c>
      <c r="FB54" s="2">
        <v>1386.7699999999998</v>
      </c>
      <c r="FC54" s="2">
        <v>96.626903942362603</v>
      </c>
      <c r="FD54" s="2">
        <v>1056.6999999999998</v>
      </c>
      <c r="FE54" s="2">
        <v>94.55082319255547</v>
      </c>
      <c r="FF54" s="2">
        <v>319.17000000000007</v>
      </c>
      <c r="FG54" s="2">
        <v>103.97094273242557</v>
      </c>
    </row>
    <row r="55" spans="1:163" x14ac:dyDescent="0.25">
      <c r="A55" s="109"/>
      <c r="B55" s="2" t="s">
        <v>369</v>
      </c>
      <c r="C55" s="9">
        <v>45498</v>
      </c>
      <c r="D55" s="69">
        <v>3.36</v>
      </c>
      <c r="E55" s="69">
        <v>18</v>
      </c>
      <c r="F55" s="69">
        <v>6.37</v>
      </c>
      <c r="G55" s="69">
        <v>2320</v>
      </c>
      <c r="H55" s="69">
        <v>10.7</v>
      </c>
      <c r="I55" s="13">
        <v>40.503886999999999</v>
      </c>
      <c r="J55" s="69">
        <v>0.5</v>
      </c>
      <c r="K55" s="69">
        <v>5.0000000000000001E-3</v>
      </c>
      <c r="L55" s="69">
        <v>5.0000000000000001E-3</v>
      </c>
      <c r="M55" s="69">
        <v>0.92</v>
      </c>
      <c r="N55" s="69">
        <v>0.86</v>
      </c>
      <c r="O55" s="69">
        <v>40600</v>
      </c>
      <c r="P55" s="69">
        <f t="shared" si="11"/>
        <v>2.3680192495680004</v>
      </c>
      <c r="Q55" s="69">
        <v>41400</v>
      </c>
      <c r="R55" s="69">
        <v>2.6</v>
      </c>
      <c r="S55" s="69">
        <f t="shared" si="8"/>
        <v>1.5164655292800001E-4</v>
      </c>
      <c r="T55" s="69">
        <v>2.7</v>
      </c>
      <c r="U55" s="69">
        <v>22</v>
      </c>
      <c r="V55" s="69">
        <v>23</v>
      </c>
      <c r="W55" s="69">
        <v>12.5</v>
      </c>
      <c r="X55" s="69">
        <v>12.4</v>
      </c>
      <c r="Y55" s="69">
        <v>9.06</v>
      </c>
      <c r="Z55" s="69">
        <v>9.68</v>
      </c>
      <c r="AA55" s="69">
        <v>5.0000000000000001E-3</v>
      </c>
      <c r="AB55" s="69">
        <v>5.0000000000000001E-3</v>
      </c>
      <c r="AC55" s="69">
        <v>187000</v>
      </c>
      <c r="AD55" s="69">
        <v>191000</v>
      </c>
      <c r="AE55" s="69">
        <v>223</v>
      </c>
      <c r="AF55" s="69">
        <v>224</v>
      </c>
      <c r="AG55" s="69">
        <v>198</v>
      </c>
      <c r="AH55" s="69">
        <f t="shared" si="9"/>
        <v>1.1548468261440001E-2</v>
      </c>
      <c r="AI55" s="69">
        <v>199</v>
      </c>
      <c r="AJ55" s="69">
        <v>14</v>
      </c>
      <c r="AK55" s="69">
        <v>14.2</v>
      </c>
      <c r="AL55" s="69">
        <v>0.4</v>
      </c>
      <c r="AM55" s="69">
        <v>0.6</v>
      </c>
      <c r="AN55" s="13">
        <v>5730</v>
      </c>
      <c r="AO55" s="69">
        <f t="shared" si="0"/>
        <v>0.33420567241440002</v>
      </c>
      <c r="AP55" s="69">
        <v>5800</v>
      </c>
      <c r="AQ55" s="69">
        <v>1870</v>
      </c>
      <c r="AR55" s="69">
        <v>2550</v>
      </c>
      <c r="AS55" s="69">
        <v>4.8</v>
      </c>
      <c r="AT55" s="69">
        <v>6.4</v>
      </c>
      <c r="AU55" s="69">
        <v>5.6</v>
      </c>
      <c r="AV55" s="69">
        <v>5.5</v>
      </c>
      <c r="AW55" s="69">
        <v>0.1</v>
      </c>
      <c r="AX55" s="69">
        <v>0.1</v>
      </c>
      <c r="AY55" s="69">
        <v>5.0000000000000001E-3</v>
      </c>
      <c r="AZ55" s="69">
        <v>5.0000000000000001E-3</v>
      </c>
      <c r="BA55" s="69">
        <v>0.5</v>
      </c>
      <c r="BB55" s="69">
        <v>0.5</v>
      </c>
      <c r="BC55" s="69">
        <v>6240</v>
      </c>
      <c r="BD55" s="69">
        <v>6400</v>
      </c>
      <c r="BE55" s="69">
        <v>48.7</v>
      </c>
      <c r="BF55" s="69">
        <v>52</v>
      </c>
      <c r="BG55" s="13">
        <v>71100</v>
      </c>
      <c r="BH55" s="69">
        <f t="shared" si="1"/>
        <v>4.146949966608001</v>
      </c>
      <c r="BI55" s="69">
        <v>74900</v>
      </c>
      <c r="BJ55" s="69">
        <v>46100</v>
      </c>
      <c r="BK55" s="69">
        <f t="shared" si="2"/>
        <v>2.6888100346080002</v>
      </c>
      <c r="BL55" s="69">
        <v>46100</v>
      </c>
      <c r="BM55" s="69">
        <v>0.02</v>
      </c>
      <c r="BN55" s="69">
        <v>0.02</v>
      </c>
      <c r="BO55" s="69">
        <v>26200</v>
      </c>
      <c r="BP55" s="69">
        <v>27900</v>
      </c>
      <c r="BQ55" s="69">
        <v>0.05</v>
      </c>
      <c r="BR55" s="69">
        <v>0.05</v>
      </c>
      <c r="BS55" s="69">
        <v>389</v>
      </c>
      <c r="BT55" s="69">
        <f t="shared" si="3"/>
        <v>2.268865734192E-2</v>
      </c>
      <c r="BU55" s="69">
        <v>388</v>
      </c>
      <c r="BV55" s="69">
        <v>6</v>
      </c>
      <c r="BW55" s="69">
        <v>1.5</v>
      </c>
      <c r="BX55" s="69">
        <v>26.4</v>
      </c>
      <c r="BY55" s="69">
        <v>26.6</v>
      </c>
      <c r="BZ55" s="69">
        <v>14.9</v>
      </c>
      <c r="CA55" s="69">
        <v>19.100000000000001</v>
      </c>
      <c r="CB55" s="69">
        <v>0.3</v>
      </c>
      <c r="CC55" s="69">
        <v>0.3</v>
      </c>
      <c r="CD55" s="69">
        <v>415000</v>
      </c>
      <c r="CE55" s="69">
        <v>431000</v>
      </c>
      <c r="CF55" s="69">
        <v>0.45</v>
      </c>
      <c r="CG55" s="69">
        <v>0.45</v>
      </c>
      <c r="CH55" s="69">
        <v>0.97</v>
      </c>
      <c r="CI55" s="69">
        <v>0.9</v>
      </c>
      <c r="CJ55" s="69">
        <v>42600</v>
      </c>
      <c r="CK55" s="69">
        <v>44200</v>
      </c>
      <c r="CL55" s="69">
        <v>0.03</v>
      </c>
      <c r="CM55" s="69">
        <v>0.09</v>
      </c>
      <c r="CN55" s="69">
        <v>527</v>
      </c>
      <c r="CO55" s="69">
        <v>533</v>
      </c>
      <c r="CP55" s="69">
        <v>0.05</v>
      </c>
      <c r="CQ55" s="69">
        <v>0.05</v>
      </c>
      <c r="CR55" s="69">
        <v>0.05</v>
      </c>
      <c r="CS55" s="69">
        <v>0.05</v>
      </c>
      <c r="CT55" s="69">
        <v>5.4</v>
      </c>
      <c r="CU55" s="69">
        <v>5.3</v>
      </c>
      <c r="CV55" s="69">
        <v>1.84</v>
      </c>
      <c r="CW55" s="69">
        <v>1.77</v>
      </c>
      <c r="CX55" s="69">
        <v>8.5999999999999993E-2</v>
      </c>
      <c r="CY55" s="69">
        <v>9.8000000000000004E-2</v>
      </c>
      <c r="CZ55" s="69">
        <v>151</v>
      </c>
      <c r="DA55" s="69">
        <v>155</v>
      </c>
      <c r="DB55" s="69">
        <v>0.06</v>
      </c>
      <c r="DC55" s="69">
        <v>0.06</v>
      </c>
      <c r="DD55" s="69">
        <v>1.1299999999999999</v>
      </c>
      <c r="DE55" s="69">
        <v>0.93</v>
      </c>
      <c r="DF55" s="13">
        <v>44800</v>
      </c>
      <c r="DG55" s="69">
        <f t="shared" si="4"/>
        <v>2.6129867581440003</v>
      </c>
      <c r="DH55" s="69">
        <v>45100</v>
      </c>
      <c r="DI55" s="69">
        <v>1</v>
      </c>
      <c r="DJ55" s="69">
        <v>1</v>
      </c>
      <c r="DK55" s="69">
        <v>25</v>
      </c>
      <c r="DL55" s="69" t="s">
        <v>15</v>
      </c>
      <c r="DM55" s="69" t="s">
        <v>15</v>
      </c>
      <c r="DN55" s="69">
        <v>1600</v>
      </c>
      <c r="DO55" s="69">
        <v>0</v>
      </c>
      <c r="DP55" s="69">
        <v>11.1</v>
      </c>
      <c r="DQ55" s="69">
        <v>10.6</v>
      </c>
      <c r="DR55" s="69">
        <v>201</v>
      </c>
      <c r="DS55" s="69">
        <v>198</v>
      </c>
      <c r="DT55" s="69">
        <v>187</v>
      </c>
      <c r="DU55" s="69">
        <v>160</v>
      </c>
      <c r="DV55" s="69">
        <v>440</v>
      </c>
      <c r="DW55" s="69">
        <v>379</v>
      </c>
      <c r="DX55" s="69">
        <v>60.8</v>
      </c>
      <c r="DY55" s="69">
        <v>53.9</v>
      </c>
      <c r="DZ55" s="69">
        <v>259</v>
      </c>
      <c r="EA55" s="69">
        <v>224</v>
      </c>
      <c r="EB55" s="69">
        <v>59.1</v>
      </c>
      <c r="EC55" s="69">
        <v>50.7</v>
      </c>
      <c r="ED55" s="69">
        <v>12</v>
      </c>
      <c r="EE55" s="69">
        <v>10.199999999999999</v>
      </c>
      <c r="EF55" s="69">
        <v>62.6</v>
      </c>
      <c r="EG55" s="69">
        <v>53.1</v>
      </c>
      <c r="EH55" s="69">
        <v>8.8000000000000007</v>
      </c>
      <c r="EI55" s="69">
        <v>8</v>
      </c>
      <c r="EJ55" s="69">
        <v>48.7</v>
      </c>
      <c r="EK55" s="69">
        <v>42.6</v>
      </c>
      <c r="EL55" s="69">
        <v>9.1</v>
      </c>
      <c r="EM55" s="69">
        <v>7.9</v>
      </c>
      <c r="EN55" s="69">
        <v>23.8</v>
      </c>
      <c r="EO55" s="69">
        <v>21</v>
      </c>
      <c r="EP55" s="69">
        <v>3.1</v>
      </c>
      <c r="EQ55" s="69">
        <v>2.8</v>
      </c>
      <c r="ER55" s="69">
        <v>18.5</v>
      </c>
      <c r="ES55" s="69">
        <v>16.5</v>
      </c>
      <c r="ET55" s="69">
        <v>2.8</v>
      </c>
      <c r="EU55" s="69">
        <v>3.2</v>
      </c>
      <c r="EV55" s="69">
        <v>1407.3999999999996</v>
      </c>
      <c r="EW55" s="69">
        <f t="shared" si="5"/>
        <v>8.2087445611871979E-2</v>
      </c>
      <c r="EX55" s="69">
        <v>1080.5</v>
      </c>
      <c r="EY55" s="69">
        <f t="shared" si="5"/>
        <v>6.3020807861040001E-2</v>
      </c>
      <c r="EZ55" s="69">
        <v>315.80000000000007</v>
      </c>
      <c r="FA55" s="72">
        <f t="shared" si="10"/>
        <v>1.8419223621024005E-2</v>
      </c>
      <c r="FB55" s="2">
        <v>1241.5</v>
      </c>
      <c r="FC55" s="2">
        <v>88.212306380559923</v>
      </c>
      <c r="FD55" s="2">
        <v>930.90000000000009</v>
      </c>
      <c r="FE55" s="2">
        <v>86.154558074965308</v>
      </c>
      <c r="FF55" s="2">
        <v>300</v>
      </c>
      <c r="FG55" s="2">
        <v>94.996833438885346</v>
      </c>
    </row>
    <row r="56" spans="1:163" ht="16.5" thickBot="1" x14ac:dyDescent="0.3">
      <c r="A56" s="68"/>
      <c r="B56" s="2"/>
      <c r="C56" s="113" t="s">
        <v>371</v>
      </c>
      <c r="D56" s="114"/>
      <c r="E56" s="114"/>
      <c r="F56" s="114"/>
      <c r="G56" s="114"/>
      <c r="H56" s="114"/>
      <c r="I56" s="114"/>
      <c r="J56" s="74"/>
      <c r="K56" s="74"/>
      <c r="L56" s="74"/>
      <c r="M56" s="74"/>
      <c r="N56" s="74"/>
      <c r="O56" s="74"/>
      <c r="P56" s="75">
        <f>AVERAGE(P46:P55)</f>
        <v>3.5015799581999998</v>
      </c>
      <c r="Q56" s="75"/>
      <c r="R56" s="75"/>
      <c r="S56" s="75"/>
      <c r="T56" s="75"/>
      <c r="U56" s="75"/>
      <c r="V56" s="75"/>
      <c r="W56" s="75"/>
      <c r="X56" s="75"/>
      <c r="Y56" s="75"/>
      <c r="Z56" s="75"/>
      <c r="AA56" s="75"/>
      <c r="AB56" s="75"/>
      <c r="AC56" s="75"/>
      <c r="AD56" s="75"/>
      <c r="AE56" s="75"/>
      <c r="AF56" s="75"/>
      <c r="AG56" s="75"/>
      <c r="AH56" s="75">
        <f>AVERAGE(AH46:AH55)</f>
        <v>1.4140795765968E-2</v>
      </c>
      <c r="AI56" s="75"/>
      <c r="AJ56" s="75"/>
      <c r="AK56" s="75"/>
      <c r="AL56" s="75"/>
      <c r="AM56" s="75"/>
      <c r="AN56" s="76"/>
      <c r="AO56" s="75">
        <f>AVERAGE(AO46:AO55)</f>
        <v>0.49012116847416004</v>
      </c>
      <c r="AP56" s="75"/>
      <c r="AQ56" s="75"/>
      <c r="AR56" s="75"/>
      <c r="AS56" s="75"/>
      <c r="AT56" s="75"/>
      <c r="AU56" s="75"/>
      <c r="AV56" s="75"/>
      <c r="AW56" s="75"/>
      <c r="AX56" s="75"/>
      <c r="AY56" s="75"/>
      <c r="AZ56" s="75"/>
      <c r="BA56" s="75"/>
      <c r="BB56" s="75"/>
      <c r="BC56" s="75"/>
      <c r="BD56" s="75"/>
      <c r="BE56" s="75"/>
      <c r="BF56" s="75"/>
      <c r="BG56" s="76"/>
      <c r="BH56" s="75">
        <f>AVERAGE(BH46:BH55)</f>
        <v>5.3116085754719995</v>
      </c>
      <c r="BI56" s="75"/>
      <c r="BJ56" s="75"/>
      <c r="BK56" s="75">
        <f>AVERAGE(BK46:BK55)</f>
        <v>3.4947008083152</v>
      </c>
      <c r="BL56" s="75"/>
      <c r="BM56" s="75"/>
      <c r="BN56" s="75"/>
      <c r="BO56" s="75"/>
      <c r="BP56" s="75"/>
      <c r="BQ56" s="75"/>
      <c r="BR56" s="75"/>
      <c r="BS56" s="75"/>
      <c r="BT56" s="75">
        <f>AVERAGE(BT46:BT55)</f>
        <v>3.1429483978032011E-2</v>
      </c>
      <c r="BU56" s="75"/>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6"/>
      <c r="DG56" s="75">
        <f>AVERAGE(DG46:DG55)</f>
        <v>3.8406915219744007</v>
      </c>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c r="EO56" s="75"/>
      <c r="EP56" s="75"/>
      <c r="EQ56" s="75"/>
      <c r="ER56" s="75"/>
      <c r="ES56" s="75"/>
      <c r="ET56" s="75"/>
      <c r="EU56" s="75"/>
      <c r="EV56" s="75"/>
      <c r="EW56" s="75">
        <f>AVERAGE(EW46:EW55)</f>
        <v>0.10469733723271009</v>
      </c>
      <c r="EX56" s="75"/>
      <c r="EY56" s="75">
        <f>AVERAGE(EY46:EY55)</f>
        <v>7.8923581763904016E-2</v>
      </c>
      <c r="EZ56" s="75"/>
      <c r="FA56" s="79">
        <f>AVERAGE(FA46:FA55)</f>
        <v>2.5051608260614082E-2</v>
      </c>
      <c r="FB56" s="2"/>
      <c r="FC56" s="2"/>
      <c r="FD56" s="2"/>
      <c r="FE56" s="2"/>
      <c r="FF56" s="2"/>
      <c r="FG56" s="2"/>
    </row>
    <row r="57" spans="1:163" x14ac:dyDescent="0.25">
      <c r="A57" s="108" t="s">
        <v>375</v>
      </c>
      <c r="B57" s="62" t="s">
        <v>369</v>
      </c>
      <c r="C57" s="63">
        <v>44877</v>
      </c>
      <c r="D57" s="64">
        <v>5.85</v>
      </c>
      <c r="E57" s="64">
        <v>13</v>
      </c>
      <c r="F57" s="64">
        <v>6.58</v>
      </c>
      <c r="G57" s="64">
        <v>2340</v>
      </c>
      <c r="H57" s="64">
        <v>15</v>
      </c>
      <c r="I57" s="65">
        <v>56.781150000000004</v>
      </c>
      <c r="J57" s="64">
        <v>5</v>
      </c>
      <c r="K57" s="64">
        <v>5.0000000000000001E-3</v>
      </c>
      <c r="L57" s="64">
        <v>5.0000000000000001E-3</v>
      </c>
      <c r="M57" s="64">
        <v>2.5000000000000001E-2</v>
      </c>
      <c r="N57" s="64">
        <v>0.4</v>
      </c>
      <c r="O57" s="64">
        <v>640</v>
      </c>
      <c r="P57" s="64">
        <f t="shared" si="11"/>
        <v>5.2329507840000004E-2</v>
      </c>
      <c r="Q57" s="64">
        <v>67</v>
      </c>
      <c r="R57" s="64">
        <v>5</v>
      </c>
      <c r="S57" s="64">
        <f t="shared" si="8"/>
        <v>4.0882428000000003E-4</v>
      </c>
      <c r="T57" s="64">
        <v>1.8</v>
      </c>
      <c r="U57" s="64">
        <v>42</v>
      </c>
      <c r="V57" s="64">
        <v>42</v>
      </c>
      <c r="W57" s="64">
        <v>10.4</v>
      </c>
      <c r="X57" s="64">
        <v>14.2</v>
      </c>
      <c r="Y57" s="64">
        <v>1.19</v>
      </c>
      <c r="Z57" s="64">
        <v>1</v>
      </c>
      <c r="AA57" s="64">
        <v>5.0000000000000001E-3</v>
      </c>
      <c r="AB57" s="64">
        <v>0.4</v>
      </c>
      <c r="AC57" s="64">
        <v>341000</v>
      </c>
      <c r="AD57" s="64">
        <v>377000</v>
      </c>
      <c r="AE57" s="64">
        <v>3.54</v>
      </c>
      <c r="AF57" s="64">
        <v>3.4</v>
      </c>
      <c r="AG57" s="64">
        <v>91.9</v>
      </c>
      <c r="AH57" s="64">
        <f t="shared" si="9"/>
        <v>7.5141902664000006E-3</v>
      </c>
      <c r="AI57" s="64">
        <v>94.1</v>
      </c>
      <c r="AJ57" s="64">
        <v>0.15</v>
      </c>
      <c r="AK57" s="64">
        <v>0.6</v>
      </c>
      <c r="AL57" s="64">
        <v>7.9</v>
      </c>
      <c r="AM57" s="64">
        <v>9.2899999999999991</v>
      </c>
      <c r="AN57" s="65">
        <v>89.2</v>
      </c>
      <c r="AO57" s="64">
        <f t="shared" si="0"/>
        <v>7.2934251552000005E-3</v>
      </c>
      <c r="AP57" s="64">
        <v>34.5</v>
      </c>
      <c r="AQ57" s="64">
        <v>74700</v>
      </c>
      <c r="AR57" s="64">
        <v>55400</v>
      </c>
      <c r="AS57" s="64">
        <v>0.6</v>
      </c>
      <c r="AT57" s="64">
        <v>0.1</v>
      </c>
      <c r="AU57" s="64">
        <v>1.4</v>
      </c>
      <c r="AV57" s="64">
        <v>0.05</v>
      </c>
      <c r="AW57" s="64">
        <v>0.05</v>
      </c>
      <c r="AX57" s="64">
        <v>0.05</v>
      </c>
      <c r="AY57" s="64">
        <v>0.05</v>
      </c>
      <c r="AZ57" s="64">
        <v>5.0000000000000001E-3</v>
      </c>
      <c r="BA57" s="64">
        <v>0.05</v>
      </c>
      <c r="BB57" s="64">
        <v>0.05</v>
      </c>
      <c r="BC57" s="64">
        <v>12200</v>
      </c>
      <c r="BD57" s="64">
        <v>14500</v>
      </c>
      <c r="BE57" s="64">
        <v>53.1</v>
      </c>
      <c r="BF57" s="64">
        <v>64.599999999999994</v>
      </c>
      <c r="BG57" s="65">
        <v>115000</v>
      </c>
      <c r="BH57" s="64">
        <f t="shared" si="1"/>
        <v>9.4029584400000008</v>
      </c>
      <c r="BI57" s="64">
        <v>127000</v>
      </c>
      <c r="BJ57" s="64">
        <v>27400</v>
      </c>
      <c r="BK57" s="64">
        <f t="shared" si="2"/>
        <v>2.2403570544</v>
      </c>
      <c r="BL57" s="64">
        <v>26900</v>
      </c>
      <c r="BM57" s="64">
        <v>35.200000000000003</v>
      </c>
      <c r="BN57" s="64">
        <v>0.9</v>
      </c>
      <c r="BO57" s="64">
        <v>62400</v>
      </c>
      <c r="BP57" s="64">
        <v>65400</v>
      </c>
      <c r="BQ57" s="64">
        <v>0.05</v>
      </c>
      <c r="BR57" s="64">
        <v>0.05</v>
      </c>
      <c r="BS57" s="64">
        <v>180</v>
      </c>
      <c r="BT57" s="64">
        <f t="shared" si="3"/>
        <v>1.4717674080000001E-2</v>
      </c>
      <c r="BU57" s="64">
        <v>259</v>
      </c>
      <c r="BV57" s="64">
        <v>5</v>
      </c>
      <c r="BW57" s="64">
        <v>100</v>
      </c>
      <c r="BX57" s="64">
        <v>0.59</v>
      </c>
      <c r="BY57" s="64">
        <v>5</v>
      </c>
      <c r="BZ57" s="64">
        <v>44.9</v>
      </c>
      <c r="CA57" s="64">
        <v>41.5</v>
      </c>
      <c r="CB57" s="64">
        <v>0.6</v>
      </c>
      <c r="CC57" s="64">
        <v>5.9</v>
      </c>
      <c r="CD57" s="64">
        <v>600000</v>
      </c>
      <c r="CE57" s="64">
        <v>786000</v>
      </c>
      <c r="CF57" s="64">
        <v>0.45</v>
      </c>
      <c r="CG57" s="64">
        <v>2</v>
      </c>
      <c r="CH57" s="64">
        <v>0.06</v>
      </c>
      <c r="CI57" s="64">
        <v>0.5</v>
      </c>
      <c r="CJ57" s="64">
        <v>13100</v>
      </c>
      <c r="CK57" s="64">
        <v>4900</v>
      </c>
      <c r="CL57" s="64">
        <v>0.08</v>
      </c>
      <c r="CM57" s="64">
        <v>0.03</v>
      </c>
      <c r="CN57" s="64">
        <v>2798</v>
      </c>
      <c r="CO57" s="64">
        <v>2378</v>
      </c>
      <c r="CP57" s="64">
        <v>0.05</v>
      </c>
      <c r="CQ57" s="64">
        <v>0.3</v>
      </c>
      <c r="CR57" s="64">
        <v>0.05</v>
      </c>
      <c r="CS57" s="64">
        <v>0.05</v>
      </c>
      <c r="CT57" s="64">
        <v>0.2</v>
      </c>
      <c r="CU57" s="64">
        <v>0.05</v>
      </c>
      <c r="CV57" s="64">
        <v>0.21</v>
      </c>
      <c r="CW57" s="64">
        <v>0.2</v>
      </c>
      <c r="CX57" s="64">
        <v>0.21299999999999999</v>
      </c>
      <c r="CY57" s="64">
        <v>2.5000000000000001E-3</v>
      </c>
      <c r="CZ57" s="64">
        <v>5.38</v>
      </c>
      <c r="DA57" s="64">
        <v>0.4</v>
      </c>
      <c r="DB57" s="64">
        <v>0.02</v>
      </c>
      <c r="DC57" s="64">
        <v>0.3</v>
      </c>
      <c r="DD57" s="64">
        <v>0.06</v>
      </c>
      <c r="DE57" s="64">
        <v>0.18</v>
      </c>
      <c r="DF57" s="65">
        <v>4930</v>
      </c>
      <c r="DG57" s="64">
        <f t="shared" si="4"/>
        <v>0.40310074008000002</v>
      </c>
      <c r="DH57" s="64">
        <v>5370</v>
      </c>
      <c r="DI57" s="64">
        <v>1</v>
      </c>
      <c r="DJ57" s="64">
        <v>1</v>
      </c>
      <c r="DK57" s="64">
        <v>9.76</v>
      </c>
      <c r="DL57" s="64">
        <v>0.47</v>
      </c>
      <c r="DM57" s="64">
        <v>0.05</v>
      </c>
      <c r="DN57" s="64">
        <v>2038</v>
      </c>
      <c r="DO57" s="64">
        <v>0</v>
      </c>
      <c r="DP57" s="64">
        <v>0.2</v>
      </c>
      <c r="DQ57" s="64">
        <v>4.8000000000000001E-2</v>
      </c>
      <c r="DR57" s="64">
        <v>13.6</v>
      </c>
      <c r="DS57" s="64">
        <v>2.1</v>
      </c>
      <c r="DT57" s="64">
        <v>6.6</v>
      </c>
      <c r="DU57" s="64">
        <v>0.9</v>
      </c>
      <c r="DV57" s="64">
        <v>14.3</v>
      </c>
      <c r="DW57" s="64">
        <v>0.9</v>
      </c>
      <c r="DX57" s="64">
        <v>2</v>
      </c>
      <c r="DY57" s="64">
        <v>0.05</v>
      </c>
      <c r="DZ57" s="64">
        <v>9.1999999999999993</v>
      </c>
      <c r="EA57" s="64">
        <v>0.4</v>
      </c>
      <c r="EB57" s="64">
        <v>2</v>
      </c>
      <c r="EC57" s="64">
        <v>0.05</v>
      </c>
      <c r="ED57" s="64">
        <v>0.6</v>
      </c>
      <c r="EE57" s="64">
        <v>0.05</v>
      </c>
      <c r="EF57" s="64">
        <v>2.78</v>
      </c>
      <c r="EG57" s="64">
        <v>0.14000000000000001</v>
      </c>
      <c r="EH57" s="64">
        <v>0.4</v>
      </c>
      <c r="EI57" s="64">
        <v>0.05</v>
      </c>
      <c r="EJ57" s="64">
        <v>2</v>
      </c>
      <c r="EK57" s="64">
        <v>0.1</v>
      </c>
      <c r="EL57" s="64">
        <v>0.4</v>
      </c>
      <c r="EM57" s="64">
        <v>0.05</v>
      </c>
      <c r="EN57" s="64">
        <v>1</v>
      </c>
      <c r="EO57" s="64">
        <v>0.05</v>
      </c>
      <c r="EP57" s="64">
        <v>0.1</v>
      </c>
      <c r="EQ57" s="64">
        <v>0.05</v>
      </c>
      <c r="ER57" s="64">
        <v>0.6</v>
      </c>
      <c r="ES57" s="64">
        <v>0.05</v>
      </c>
      <c r="ET57" s="64">
        <v>0.05</v>
      </c>
      <c r="EU57" s="64">
        <v>0.05</v>
      </c>
      <c r="EV57" s="64">
        <v>55.830000000000005</v>
      </c>
      <c r="EW57" s="66">
        <f t="shared" si="5"/>
        <v>4.5649319104800008E-3</v>
      </c>
      <c r="EX57" s="64">
        <v>37.479999999999997</v>
      </c>
      <c r="EY57" s="66">
        <f t="shared" si="5"/>
        <v>3.0645468028800004E-3</v>
      </c>
      <c r="EZ57" s="64">
        <v>18.150000000000002</v>
      </c>
      <c r="FA57" s="67">
        <f t="shared" si="10"/>
        <v>1.4840321364000004E-3</v>
      </c>
      <c r="FB57" s="2">
        <v>5.0379999999999976</v>
      </c>
      <c r="FC57" s="2">
        <v>9.0238223177503087</v>
      </c>
      <c r="FD57" s="2">
        <v>2.4899999999999998</v>
      </c>
      <c r="FE57" s="2">
        <v>6.6435432230522951</v>
      </c>
      <c r="FF57" s="2">
        <v>2.4999999999999991</v>
      </c>
      <c r="FG57" s="2">
        <v>13.774104683195587</v>
      </c>
    </row>
    <row r="58" spans="1:163" x14ac:dyDescent="0.25">
      <c r="A58" s="109"/>
      <c r="B58" s="2" t="s">
        <v>369</v>
      </c>
      <c r="C58" s="9">
        <v>45036</v>
      </c>
      <c r="D58" s="69">
        <v>5.75</v>
      </c>
      <c r="E58" s="69">
        <v>13.9</v>
      </c>
      <c r="F58" s="69">
        <v>4.97</v>
      </c>
      <c r="G58" s="69">
        <v>2400</v>
      </c>
      <c r="H58" s="69">
        <v>14.4</v>
      </c>
      <c r="I58" s="13">
        <v>54.509904000000006</v>
      </c>
      <c r="J58" s="69">
        <v>5</v>
      </c>
      <c r="K58" s="69">
        <v>5.0000000000000001E-3</v>
      </c>
      <c r="L58" s="69">
        <v>5.0000000000000001E-3</v>
      </c>
      <c r="M58" s="69">
        <v>2.5000000000000001E-2</v>
      </c>
      <c r="N58" s="69">
        <v>2.5000000000000001E-2</v>
      </c>
      <c r="O58" s="69">
        <v>604</v>
      </c>
      <c r="P58" s="69">
        <f t="shared" si="11"/>
        <v>4.7410534103040011E-2</v>
      </c>
      <c r="Q58" s="69">
        <v>79</v>
      </c>
      <c r="R58" s="69">
        <v>3.9</v>
      </c>
      <c r="S58" s="69">
        <f t="shared" si="8"/>
        <v>3.0612762086400003E-4</v>
      </c>
      <c r="T58" s="69">
        <v>0.2</v>
      </c>
      <c r="U58" s="69">
        <v>43</v>
      </c>
      <c r="V58" s="69">
        <v>41</v>
      </c>
      <c r="W58" s="69">
        <v>10.5</v>
      </c>
      <c r="X58" s="69">
        <v>11.6</v>
      </c>
      <c r="Y58" s="69">
        <v>1.04</v>
      </c>
      <c r="Z58" s="69">
        <v>0.82</v>
      </c>
      <c r="AA58" s="69">
        <v>5.0000000000000001E-3</v>
      </c>
      <c r="AB58" s="69">
        <v>5.0000000000000001E-3</v>
      </c>
      <c r="AC58" s="69">
        <v>377000</v>
      </c>
      <c r="AD58" s="69">
        <v>402000</v>
      </c>
      <c r="AE58" s="69">
        <v>3.71</v>
      </c>
      <c r="AF58" s="69">
        <v>3.27</v>
      </c>
      <c r="AG58" s="69">
        <v>99.3</v>
      </c>
      <c r="AH58" s="69">
        <f t="shared" si="9"/>
        <v>7.7944801927680015E-3</v>
      </c>
      <c r="AI58" s="69">
        <v>95.1</v>
      </c>
      <c r="AJ58" s="69">
        <v>0.21</v>
      </c>
      <c r="AK58" s="69">
        <v>0.04</v>
      </c>
      <c r="AL58" s="69">
        <v>7.1</v>
      </c>
      <c r="AM58" s="69">
        <v>9</v>
      </c>
      <c r="AN58" s="13">
        <v>93.7</v>
      </c>
      <c r="AO58" s="69">
        <f t="shared" si="0"/>
        <v>7.3549123269120017E-3</v>
      </c>
      <c r="AP58" s="69">
        <v>31.5</v>
      </c>
      <c r="AQ58" s="69">
        <v>77700</v>
      </c>
      <c r="AR58" s="69">
        <v>62100</v>
      </c>
      <c r="AS58" s="69">
        <v>0.5</v>
      </c>
      <c r="AT58" s="69">
        <v>0.3</v>
      </c>
      <c r="AU58" s="69">
        <v>1</v>
      </c>
      <c r="AV58" s="69">
        <v>1.5</v>
      </c>
      <c r="AW58" s="69">
        <v>0.1</v>
      </c>
      <c r="AX58" s="69">
        <v>0.05</v>
      </c>
      <c r="AY58" s="69">
        <v>5.0000000000000001E-3</v>
      </c>
      <c r="AZ58" s="69">
        <v>0.05</v>
      </c>
      <c r="BA58" s="69">
        <v>0.05</v>
      </c>
      <c r="BB58" s="69">
        <v>0.05</v>
      </c>
      <c r="BC58" s="69">
        <v>12600</v>
      </c>
      <c r="BD58" s="69">
        <v>13900</v>
      </c>
      <c r="BE58" s="69">
        <v>53.7</v>
      </c>
      <c r="BF58" s="69">
        <v>59.1</v>
      </c>
      <c r="BG58" s="13">
        <v>124000</v>
      </c>
      <c r="BH58" s="69">
        <f t="shared" si="1"/>
        <v>9.7332884582400023</v>
      </c>
      <c r="BI58" s="69">
        <v>122000</v>
      </c>
      <c r="BJ58" s="69">
        <v>27100</v>
      </c>
      <c r="BK58" s="69">
        <f t="shared" si="2"/>
        <v>2.1271944936960003</v>
      </c>
      <c r="BL58" s="69">
        <v>28000</v>
      </c>
      <c r="BM58" s="69">
        <v>31.7</v>
      </c>
      <c r="BN58" s="69">
        <v>0.6</v>
      </c>
      <c r="BO58" s="69">
        <v>62800</v>
      </c>
      <c r="BP58" s="69">
        <v>60400</v>
      </c>
      <c r="BQ58" s="69">
        <v>0.05</v>
      </c>
      <c r="BR58" s="69">
        <v>0.05</v>
      </c>
      <c r="BS58" s="69">
        <v>195</v>
      </c>
      <c r="BT58" s="69">
        <f t="shared" si="3"/>
        <v>1.5306381043200003E-2</v>
      </c>
      <c r="BU58" s="69">
        <v>190</v>
      </c>
      <c r="BV58" s="69">
        <v>5</v>
      </c>
      <c r="BW58" s="69">
        <v>1.5</v>
      </c>
      <c r="BX58" s="69">
        <v>0.35</v>
      </c>
      <c r="BY58" s="69">
        <v>0.26</v>
      </c>
      <c r="BZ58" s="69">
        <v>35</v>
      </c>
      <c r="CA58" s="69">
        <v>45.8</v>
      </c>
      <c r="CB58" s="69">
        <v>0.05</v>
      </c>
      <c r="CC58" s="69">
        <v>0.4</v>
      </c>
      <c r="CD58" s="69">
        <v>585000</v>
      </c>
      <c r="CE58" s="69">
        <v>612000</v>
      </c>
      <c r="CF58" s="69">
        <v>0.45</v>
      </c>
      <c r="CG58" s="69">
        <v>0.45</v>
      </c>
      <c r="CH58" s="69">
        <v>0.02</v>
      </c>
      <c r="CI58" s="69">
        <v>0.02</v>
      </c>
      <c r="CJ58" s="69">
        <v>14600</v>
      </c>
      <c r="CK58" s="69">
        <v>14100</v>
      </c>
      <c r="CL58" s="69">
        <v>0.03</v>
      </c>
      <c r="CM58" s="69">
        <v>0.03</v>
      </c>
      <c r="CN58" s="69">
        <v>2544</v>
      </c>
      <c r="CO58" s="69">
        <v>2840</v>
      </c>
      <c r="CP58" s="69">
        <v>0.05</v>
      </c>
      <c r="CQ58" s="69">
        <v>0.05</v>
      </c>
      <c r="CR58" s="69">
        <v>0.05</v>
      </c>
      <c r="CS58" s="69">
        <v>0.05</v>
      </c>
      <c r="CT58" s="69">
        <v>1.1000000000000001</v>
      </c>
      <c r="CU58" s="69">
        <v>0.2</v>
      </c>
      <c r="CV58" s="69">
        <v>0.15</v>
      </c>
      <c r="CW58" s="69">
        <v>0.13</v>
      </c>
      <c r="CX58" s="69">
        <v>0.188</v>
      </c>
      <c r="CY58" s="69">
        <v>0.20399999999999999</v>
      </c>
      <c r="CZ58" s="69">
        <v>5.0199999999999996</v>
      </c>
      <c r="DA58" s="69">
        <v>1.64</v>
      </c>
      <c r="DB58" s="69">
        <v>0.05</v>
      </c>
      <c r="DC58" s="69">
        <v>5.0000000000000001E-3</v>
      </c>
      <c r="DD58" s="69">
        <v>0.49</v>
      </c>
      <c r="DE58" s="69">
        <v>0.01</v>
      </c>
      <c r="DF58" s="13">
        <v>5420</v>
      </c>
      <c r="DG58" s="69">
        <f t="shared" si="4"/>
        <v>0.4254388987392001</v>
      </c>
      <c r="DH58" s="69">
        <v>5410</v>
      </c>
      <c r="DI58" s="69">
        <v>1</v>
      </c>
      <c r="DJ58" s="69">
        <v>1</v>
      </c>
      <c r="DK58" s="69">
        <v>11.6</v>
      </c>
      <c r="DL58" s="69">
        <v>1.25</v>
      </c>
      <c r="DM58" s="69">
        <v>0.5</v>
      </c>
      <c r="DN58" s="69">
        <v>1811</v>
      </c>
      <c r="DO58" s="69">
        <v>0</v>
      </c>
      <c r="DP58" s="69">
        <v>0.6</v>
      </c>
      <c r="DQ58" s="69">
        <v>0.5</v>
      </c>
      <c r="DR58" s="69">
        <v>11.7</v>
      </c>
      <c r="DS58" s="69">
        <v>3.88</v>
      </c>
      <c r="DT58" s="69">
        <v>5.7</v>
      </c>
      <c r="DU58" s="69">
        <v>1.6</v>
      </c>
      <c r="DV58" s="69">
        <v>12.3</v>
      </c>
      <c r="DW58" s="69">
        <v>2.5499999999999998</v>
      </c>
      <c r="DX58" s="69">
        <v>1.8</v>
      </c>
      <c r="DY58" s="69">
        <v>0.2</v>
      </c>
      <c r="DZ58" s="69">
        <v>7.9</v>
      </c>
      <c r="EA58" s="69">
        <v>0.7</v>
      </c>
      <c r="EB58" s="69">
        <v>1.7</v>
      </c>
      <c r="EC58" s="69">
        <v>0.2</v>
      </c>
      <c r="ED58" s="69">
        <v>0.5</v>
      </c>
      <c r="EE58" s="69">
        <v>0.05</v>
      </c>
      <c r="EF58" s="69">
        <v>2.27</v>
      </c>
      <c r="EG58" s="69">
        <v>0.27</v>
      </c>
      <c r="EH58" s="69">
        <v>0.3</v>
      </c>
      <c r="EI58" s="69">
        <v>0.05</v>
      </c>
      <c r="EJ58" s="69">
        <v>1.7</v>
      </c>
      <c r="EK58" s="69">
        <v>0.2</v>
      </c>
      <c r="EL58" s="69">
        <v>0.3</v>
      </c>
      <c r="EM58" s="69">
        <v>0.05</v>
      </c>
      <c r="EN58" s="69">
        <v>0.8</v>
      </c>
      <c r="EO58" s="69">
        <v>0.1</v>
      </c>
      <c r="EP58" s="69">
        <v>0.05</v>
      </c>
      <c r="EQ58" s="69">
        <v>0.05</v>
      </c>
      <c r="ER58" s="69">
        <v>0.5</v>
      </c>
      <c r="ES58" s="69">
        <v>0.05</v>
      </c>
      <c r="ET58" s="69">
        <v>0.05</v>
      </c>
      <c r="EU58" s="69">
        <v>0.05</v>
      </c>
      <c r="EV58" s="69">
        <v>48.169999999999995</v>
      </c>
      <c r="EW58" s="70">
        <f t="shared" si="5"/>
        <v>3.7810685889792003E-3</v>
      </c>
      <c r="EX58" s="69">
        <v>32.17</v>
      </c>
      <c r="EY58" s="70">
        <f t="shared" si="5"/>
        <v>2.5251604008192006E-3</v>
      </c>
      <c r="EZ58" s="69">
        <v>15.400000000000002</v>
      </c>
      <c r="FA58" s="71">
        <f t="shared" si="10"/>
        <v>1.2088116311040004E-3</v>
      </c>
      <c r="FB58" s="2">
        <v>10.500000000000002</v>
      </c>
      <c r="FC58" s="2">
        <v>21.797799460244971</v>
      </c>
      <c r="FD58" s="2">
        <v>5.57</v>
      </c>
      <c r="FE58" s="2">
        <v>17.314267951507617</v>
      </c>
      <c r="FF58" s="2">
        <v>4.4299999999999988</v>
      </c>
      <c r="FG58" s="2">
        <v>28.766233766233757</v>
      </c>
    </row>
    <row r="59" spans="1:163" x14ac:dyDescent="0.25">
      <c r="A59" s="109"/>
      <c r="B59" s="2" t="s">
        <v>369</v>
      </c>
      <c r="C59" s="9">
        <v>45071</v>
      </c>
      <c r="D59" s="69">
        <v>5.88</v>
      </c>
      <c r="E59" s="69">
        <v>13.5</v>
      </c>
      <c r="F59" s="69">
        <v>6.13</v>
      </c>
      <c r="G59" s="69">
        <v>2430</v>
      </c>
      <c r="H59" s="69">
        <v>16</v>
      </c>
      <c r="I59" s="13">
        <v>60.566560000000003</v>
      </c>
      <c r="J59" s="69">
        <v>5</v>
      </c>
      <c r="K59" s="69">
        <v>5.0000000000000001E-3</v>
      </c>
      <c r="L59" s="69">
        <v>5.0000000000000001E-3</v>
      </c>
      <c r="M59" s="69">
        <v>2.5000000000000001E-2</v>
      </c>
      <c r="N59" s="69">
        <v>2.5000000000000001E-2</v>
      </c>
      <c r="O59" s="69">
        <v>2540</v>
      </c>
      <c r="P59" s="69">
        <f t="shared" si="11"/>
        <v>0.22152824985600006</v>
      </c>
      <c r="Q59" s="69">
        <v>140</v>
      </c>
      <c r="R59" s="69">
        <v>20.7</v>
      </c>
      <c r="S59" s="69">
        <f t="shared" si="8"/>
        <v>1.8053680204800002E-3</v>
      </c>
      <c r="T59" s="69">
        <v>0.4</v>
      </c>
      <c r="U59" s="69">
        <v>35</v>
      </c>
      <c r="V59" s="69">
        <v>39</v>
      </c>
      <c r="W59" s="69">
        <v>11.2</v>
      </c>
      <c r="X59" s="69">
        <v>11</v>
      </c>
      <c r="Y59" s="69">
        <v>2.96</v>
      </c>
      <c r="Z59" s="69">
        <v>1.1399999999999999</v>
      </c>
      <c r="AA59" s="69">
        <v>5.0000000000000001E-3</v>
      </c>
      <c r="AB59" s="69">
        <v>0.03</v>
      </c>
      <c r="AC59" s="69">
        <v>335000</v>
      </c>
      <c r="AD59" s="69">
        <v>383000</v>
      </c>
      <c r="AE59" s="69">
        <v>4.3499999999999996</v>
      </c>
      <c r="AF59" s="69">
        <v>3.07</v>
      </c>
      <c r="AG59" s="69">
        <v>97.9</v>
      </c>
      <c r="AH59" s="69">
        <f t="shared" si="9"/>
        <v>8.538431362560002E-3</v>
      </c>
      <c r="AI59" s="69">
        <v>91.5</v>
      </c>
      <c r="AJ59" s="69">
        <v>0.53</v>
      </c>
      <c r="AK59" s="69">
        <v>0.04</v>
      </c>
      <c r="AL59" s="69">
        <v>7.2</v>
      </c>
      <c r="AM59" s="69">
        <v>8.1</v>
      </c>
      <c r="AN59" s="13">
        <v>420</v>
      </c>
      <c r="AO59" s="69">
        <f t="shared" si="0"/>
        <v>3.6630655488000007E-2</v>
      </c>
      <c r="AP59" s="69">
        <v>26.6</v>
      </c>
      <c r="AQ59" s="69">
        <v>158000</v>
      </c>
      <c r="AR59" s="69">
        <v>58500</v>
      </c>
      <c r="AS59" s="69">
        <v>2</v>
      </c>
      <c r="AT59" s="69">
        <v>0.2</v>
      </c>
      <c r="AU59" s="69">
        <v>5.3</v>
      </c>
      <c r="AV59" s="69">
        <v>1.5</v>
      </c>
      <c r="AW59" s="69">
        <v>0.05</v>
      </c>
      <c r="AX59" s="69">
        <v>0.05</v>
      </c>
      <c r="AY59" s="69">
        <v>5.0000000000000001E-3</v>
      </c>
      <c r="AZ59" s="69">
        <v>0.05</v>
      </c>
      <c r="BA59" s="69">
        <v>0.05</v>
      </c>
      <c r="BB59" s="69">
        <v>0.05</v>
      </c>
      <c r="BC59" s="69">
        <v>11200</v>
      </c>
      <c r="BD59" s="69">
        <v>11600</v>
      </c>
      <c r="BE59" s="69">
        <v>49</v>
      </c>
      <c r="BF59" s="69">
        <v>64</v>
      </c>
      <c r="BG59" s="13">
        <v>110000</v>
      </c>
      <c r="BH59" s="69">
        <f t="shared" si="1"/>
        <v>9.5937431040000014</v>
      </c>
      <c r="BI59" s="69">
        <v>129000</v>
      </c>
      <c r="BJ59" s="69">
        <v>26500</v>
      </c>
      <c r="BK59" s="69">
        <f t="shared" si="2"/>
        <v>2.3112199296000004</v>
      </c>
      <c r="BL59" s="69">
        <v>27400</v>
      </c>
      <c r="BM59" s="69">
        <v>55.4</v>
      </c>
      <c r="BN59" s="69">
        <v>0.48</v>
      </c>
      <c r="BO59" s="69">
        <v>59900</v>
      </c>
      <c r="BP59" s="69">
        <v>68600</v>
      </c>
      <c r="BQ59" s="69">
        <v>0.05</v>
      </c>
      <c r="BR59" s="69">
        <v>0.05</v>
      </c>
      <c r="BS59" s="69">
        <v>197</v>
      </c>
      <c r="BT59" s="69">
        <f t="shared" si="3"/>
        <v>1.7181521740800003E-2</v>
      </c>
      <c r="BU59" s="69">
        <v>182</v>
      </c>
      <c r="BV59" s="69">
        <v>1.5</v>
      </c>
      <c r="BW59" s="69">
        <v>1.5</v>
      </c>
      <c r="BX59" s="69">
        <v>2</v>
      </c>
      <c r="BY59" s="69">
        <v>4.4999999999999998E-2</v>
      </c>
      <c r="BZ59" s="69">
        <v>48.4</v>
      </c>
      <c r="CA59" s="69">
        <v>42.3</v>
      </c>
      <c r="CB59" s="69">
        <v>0.5</v>
      </c>
      <c r="CC59" s="69">
        <v>0.4</v>
      </c>
      <c r="CD59" s="69">
        <v>500000</v>
      </c>
      <c r="CE59" s="69">
        <v>580000</v>
      </c>
      <c r="CF59" s="69">
        <v>0.45</v>
      </c>
      <c r="CG59" s="69">
        <v>0.45</v>
      </c>
      <c r="CH59" s="69">
        <v>0.27</v>
      </c>
      <c r="CI59" s="69">
        <v>0.04</v>
      </c>
      <c r="CJ59" s="69">
        <v>16000</v>
      </c>
      <c r="CK59" s="69">
        <v>13131</v>
      </c>
      <c r="CL59" s="69">
        <v>0.09</v>
      </c>
      <c r="CM59" s="69">
        <v>0.03</v>
      </c>
      <c r="CN59" s="69">
        <v>2690</v>
      </c>
      <c r="CO59" s="69">
        <v>2500</v>
      </c>
      <c r="CP59" s="69">
        <v>0.05</v>
      </c>
      <c r="CQ59" s="69">
        <v>0.05</v>
      </c>
      <c r="CR59" s="69">
        <v>0.05</v>
      </c>
      <c r="CS59" s="69">
        <v>0.3</v>
      </c>
      <c r="CT59" s="69">
        <v>1.2</v>
      </c>
      <c r="CU59" s="69">
        <v>0.05</v>
      </c>
      <c r="CV59" s="69">
        <v>0.19</v>
      </c>
      <c r="CW59" s="69">
        <v>0.1</v>
      </c>
      <c r="CX59" s="69">
        <v>0.251</v>
      </c>
      <c r="CY59" s="69">
        <v>0.20899999999999999</v>
      </c>
      <c r="CZ59" s="69">
        <v>23.7</v>
      </c>
      <c r="DA59" s="69">
        <v>1.63</v>
      </c>
      <c r="DB59" s="69">
        <v>0.04</v>
      </c>
      <c r="DC59" s="69">
        <v>0.01</v>
      </c>
      <c r="DD59" s="69">
        <v>0.11</v>
      </c>
      <c r="DE59" s="69">
        <v>0.01</v>
      </c>
      <c r="DF59" s="13">
        <v>6420</v>
      </c>
      <c r="DG59" s="69">
        <f t="shared" si="4"/>
        <v>0.55992573388800004</v>
      </c>
      <c r="DH59" s="69">
        <v>5210</v>
      </c>
      <c r="DI59" s="69">
        <v>1</v>
      </c>
      <c r="DJ59" s="69">
        <v>1</v>
      </c>
      <c r="DK59" s="69">
        <v>10.8</v>
      </c>
      <c r="DL59" s="69">
        <v>1.25</v>
      </c>
      <c r="DM59" s="69">
        <v>0.05</v>
      </c>
      <c r="DN59" s="69">
        <v>1665</v>
      </c>
      <c r="DO59" s="69">
        <v>0</v>
      </c>
      <c r="DP59" s="69">
        <v>1.3</v>
      </c>
      <c r="DQ59" s="69">
        <v>0.2</v>
      </c>
      <c r="DR59" s="69">
        <v>61.8</v>
      </c>
      <c r="DS59" s="69">
        <v>4.6399999999999997</v>
      </c>
      <c r="DT59" s="69">
        <v>27.8</v>
      </c>
      <c r="DU59" s="69">
        <v>2</v>
      </c>
      <c r="DV59" s="69">
        <v>87.3</v>
      </c>
      <c r="DW59" s="69">
        <v>2.64</v>
      </c>
      <c r="DX59" s="69">
        <v>10.1</v>
      </c>
      <c r="DY59" s="69">
        <v>0.3</v>
      </c>
      <c r="DZ59" s="69">
        <v>46.7</v>
      </c>
      <c r="EA59" s="69">
        <v>1.2</v>
      </c>
      <c r="EB59" s="69">
        <v>10.3</v>
      </c>
      <c r="EC59" s="69">
        <v>0.2</v>
      </c>
      <c r="ED59" s="69">
        <v>3</v>
      </c>
      <c r="EE59" s="69">
        <v>0.05</v>
      </c>
      <c r="EF59" s="69">
        <v>13.9</v>
      </c>
      <c r="EG59" s="69">
        <v>0.4</v>
      </c>
      <c r="EH59" s="69">
        <v>2</v>
      </c>
      <c r="EI59" s="69">
        <v>0.05</v>
      </c>
      <c r="EJ59" s="69">
        <v>10</v>
      </c>
      <c r="EK59" s="69">
        <v>0.4</v>
      </c>
      <c r="EL59" s="69">
        <v>1.9</v>
      </c>
      <c r="EM59" s="69">
        <v>0.05</v>
      </c>
      <c r="EN59" s="69">
        <v>4.7</v>
      </c>
      <c r="EO59" s="69">
        <v>0.2</v>
      </c>
      <c r="EP59" s="69">
        <v>0.6</v>
      </c>
      <c r="EQ59" s="69">
        <v>0.05</v>
      </c>
      <c r="ER59" s="69">
        <v>3.1</v>
      </c>
      <c r="ES59" s="69">
        <v>0.05</v>
      </c>
      <c r="ET59" s="69">
        <v>0.5</v>
      </c>
      <c r="EU59" s="69">
        <v>0.05</v>
      </c>
      <c r="EV59" s="69">
        <v>285</v>
      </c>
      <c r="EW59" s="69">
        <f t="shared" si="5"/>
        <v>2.4856516224000005E-2</v>
      </c>
      <c r="EX59" s="69">
        <v>199.1</v>
      </c>
      <c r="EY59" s="69">
        <f t="shared" si="5"/>
        <v>1.7364675018240003E-2</v>
      </c>
      <c r="EZ59" s="69">
        <v>84.6</v>
      </c>
      <c r="FA59" s="72">
        <f t="shared" si="10"/>
        <v>7.378460605440001E-3</v>
      </c>
      <c r="FB59" s="2">
        <v>12.480000000000004</v>
      </c>
      <c r="FC59" s="2">
        <v>4.3789473684210538</v>
      </c>
      <c r="FD59" s="2">
        <v>6.7900000000000009</v>
      </c>
      <c r="FE59" s="2">
        <v>3.4103465595178308</v>
      </c>
      <c r="FF59" s="2">
        <v>5.4899999999999993</v>
      </c>
      <c r="FG59" s="2">
        <v>6.4893617021276588</v>
      </c>
    </row>
    <row r="60" spans="1:163" x14ac:dyDescent="0.25">
      <c r="A60" s="109"/>
      <c r="B60" s="2" t="s">
        <v>369</v>
      </c>
      <c r="C60" s="9">
        <v>45140</v>
      </c>
      <c r="D60" s="69">
        <v>5.63</v>
      </c>
      <c r="E60" s="69">
        <v>18</v>
      </c>
      <c r="F60" s="69">
        <v>3.09</v>
      </c>
      <c r="G60" s="69">
        <v>2500</v>
      </c>
      <c r="H60" s="69">
        <v>22</v>
      </c>
      <c r="I60" s="13">
        <v>83.279020000000003</v>
      </c>
      <c r="J60" s="69">
        <v>5</v>
      </c>
      <c r="K60" s="69">
        <v>5.0000000000000001E-3</v>
      </c>
      <c r="L60" s="69">
        <v>5.0000000000000001E-3</v>
      </c>
      <c r="M60" s="69">
        <v>2.5000000000000001E-2</v>
      </c>
      <c r="N60" s="69">
        <v>2.5000000000000001E-2</v>
      </c>
      <c r="O60" s="69">
        <v>1160</v>
      </c>
      <c r="P60" s="69">
        <f t="shared" si="11"/>
        <v>0.13910927500800002</v>
      </c>
      <c r="Q60" s="69">
        <v>179</v>
      </c>
      <c r="R60" s="69">
        <v>6.4</v>
      </c>
      <c r="S60" s="69">
        <f t="shared" si="8"/>
        <v>7.674994483200002E-4</v>
      </c>
      <c r="T60" s="69">
        <v>0.3</v>
      </c>
      <c r="U60" s="69">
        <v>42</v>
      </c>
      <c r="V60" s="69">
        <v>35</v>
      </c>
      <c r="W60" s="69">
        <v>11.1</v>
      </c>
      <c r="X60" s="69">
        <v>10.6</v>
      </c>
      <c r="Y60" s="69">
        <v>2.15</v>
      </c>
      <c r="Z60" s="69">
        <v>1.06</v>
      </c>
      <c r="AA60" s="69">
        <v>5.0000000000000001E-3</v>
      </c>
      <c r="AB60" s="69">
        <v>5.0000000000000001E-3</v>
      </c>
      <c r="AC60" s="69">
        <v>393000</v>
      </c>
      <c r="AD60" s="69">
        <v>387000</v>
      </c>
      <c r="AE60" s="69">
        <v>4.16</v>
      </c>
      <c r="AF60" s="69" t="s">
        <v>15</v>
      </c>
      <c r="AG60" s="69">
        <v>94.4</v>
      </c>
      <c r="AH60" s="69">
        <f t="shared" si="9"/>
        <v>1.1320616862720002E-2</v>
      </c>
      <c r="AI60" s="69">
        <v>96.7</v>
      </c>
      <c r="AJ60" s="69">
        <v>0.15</v>
      </c>
      <c r="AK60" s="69">
        <v>0.22</v>
      </c>
      <c r="AL60" s="69">
        <v>7.9</v>
      </c>
      <c r="AM60" s="69">
        <v>7.5</v>
      </c>
      <c r="AN60" s="13">
        <v>125</v>
      </c>
      <c r="AO60" s="69">
        <f t="shared" si="0"/>
        <v>1.4990223600000003E-2</v>
      </c>
      <c r="AP60" s="69">
        <v>28.7</v>
      </c>
      <c r="AQ60" s="69">
        <v>89800</v>
      </c>
      <c r="AR60" s="69">
        <v>59500</v>
      </c>
      <c r="AS60" s="69">
        <v>0.2</v>
      </c>
      <c r="AT60" s="69">
        <v>0.05</v>
      </c>
      <c r="AU60" s="69">
        <v>2.6</v>
      </c>
      <c r="AV60" s="69">
        <v>1.3</v>
      </c>
      <c r="AW60" s="69">
        <v>0.05</v>
      </c>
      <c r="AX60" s="69">
        <v>0.05</v>
      </c>
      <c r="AY60" s="69">
        <v>5.0000000000000001E-3</v>
      </c>
      <c r="AZ60" s="69">
        <v>5.0000000000000001E-3</v>
      </c>
      <c r="BA60" s="69">
        <v>0.05</v>
      </c>
      <c r="BB60" s="69">
        <v>0.05</v>
      </c>
      <c r="BC60" s="69">
        <v>13100</v>
      </c>
      <c r="BD60" s="69">
        <v>12900</v>
      </c>
      <c r="BE60" s="69">
        <v>70.900000000000006</v>
      </c>
      <c r="BF60" s="69">
        <v>54.3</v>
      </c>
      <c r="BG60" s="13">
        <v>125000</v>
      </c>
      <c r="BH60" s="69">
        <f t="shared" si="1"/>
        <v>14.990223600000002</v>
      </c>
      <c r="BI60" s="69">
        <v>123000</v>
      </c>
      <c r="BJ60" s="69">
        <v>29400</v>
      </c>
      <c r="BK60" s="69">
        <f t="shared" si="2"/>
        <v>3.5257005907200005</v>
      </c>
      <c r="BL60" s="69">
        <v>28200</v>
      </c>
      <c r="BM60" s="69">
        <v>25.8</v>
      </c>
      <c r="BN60" s="69">
        <v>18.7</v>
      </c>
      <c r="BO60" s="69">
        <v>65200</v>
      </c>
      <c r="BP60" s="69">
        <v>64700</v>
      </c>
      <c r="BQ60" s="69">
        <v>0.05</v>
      </c>
      <c r="BR60" s="69">
        <v>0.05</v>
      </c>
      <c r="BS60" s="69">
        <v>179</v>
      </c>
      <c r="BT60" s="69">
        <f t="shared" si="3"/>
        <v>2.1466000195200001E-2</v>
      </c>
      <c r="BU60" s="69">
        <v>181</v>
      </c>
      <c r="BV60" s="69">
        <v>4</v>
      </c>
      <c r="BW60" s="69">
        <v>3</v>
      </c>
      <c r="BX60" s="69">
        <v>0.96</v>
      </c>
      <c r="BY60" s="69">
        <v>4.4999999999999998E-2</v>
      </c>
      <c r="BZ60" s="69">
        <v>44.7</v>
      </c>
      <c r="CA60" s="69">
        <v>43.5</v>
      </c>
      <c r="CB60" s="69">
        <v>0.5</v>
      </c>
      <c r="CC60" s="69">
        <v>0.5</v>
      </c>
      <c r="CD60" s="69">
        <v>608000</v>
      </c>
      <c r="CE60" s="69">
        <v>581000</v>
      </c>
      <c r="CF60" s="69">
        <v>0.45</v>
      </c>
      <c r="CG60" s="69">
        <v>0.45</v>
      </c>
      <c r="CH60" s="69">
        <v>0.1</v>
      </c>
      <c r="CI60" s="69">
        <v>0.1</v>
      </c>
      <c r="CJ60" s="69">
        <v>19700</v>
      </c>
      <c r="CK60" s="69">
        <v>20600</v>
      </c>
      <c r="CL60" s="69">
        <v>0.03</v>
      </c>
      <c r="CM60" s="69">
        <v>0.03</v>
      </c>
      <c r="CN60" s="69">
        <v>2710</v>
      </c>
      <c r="CO60" s="69">
        <v>2590</v>
      </c>
      <c r="CP60" s="69">
        <v>0.05</v>
      </c>
      <c r="CQ60" s="69">
        <v>0.05</v>
      </c>
      <c r="CR60" s="69">
        <v>0.05</v>
      </c>
      <c r="CS60" s="69">
        <v>0.05</v>
      </c>
      <c r="CT60" s="69">
        <v>0.2</v>
      </c>
      <c r="CU60" s="69">
        <v>0.3</v>
      </c>
      <c r="CV60" s="69">
        <v>0.11</v>
      </c>
      <c r="CW60" s="69">
        <v>3.5000000000000003E-2</v>
      </c>
      <c r="CX60" s="69">
        <v>0.23200000000000001</v>
      </c>
      <c r="CY60" s="69">
        <v>0.216</v>
      </c>
      <c r="CZ60" s="69">
        <v>8.9600000000000009</v>
      </c>
      <c r="DA60" s="69">
        <v>1.94</v>
      </c>
      <c r="DB60" s="69">
        <v>0.04</v>
      </c>
      <c r="DC60" s="69">
        <v>0.03</v>
      </c>
      <c r="DD60" s="69">
        <v>0.15</v>
      </c>
      <c r="DE60" s="69">
        <v>0.01</v>
      </c>
      <c r="DF60" s="13">
        <v>5760</v>
      </c>
      <c r="DG60" s="69">
        <f t="shared" si="4"/>
        <v>0.69074950348800013</v>
      </c>
      <c r="DH60" s="69">
        <v>5680</v>
      </c>
      <c r="DI60" s="69">
        <v>1</v>
      </c>
      <c r="DJ60" s="69">
        <v>1</v>
      </c>
      <c r="DK60" s="69">
        <v>10.1</v>
      </c>
      <c r="DL60" s="69">
        <v>1.25</v>
      </c>
      <c r="DM60" s="69">
        <v>0.5</v>
      </c>
      <c r="DN60" s="69">
        <v>1750</v>
      </c>
      <c r="DO60" s="69">
        <v>0</v>
      </c>
      <c r="DP60" s="69">
        <v>2.6</v>
      </c>
      <c r="DQ60" s="69">
        <v>2.8</v>
      </c>
      <c r="DR60" s="69">
        <v>21</v>
      </c>
      <c r="DS60" s="69">
        <v>5.42</v>
      </c>
      <c r="DT60" s="69">
        <v>8.8000000000000007</v>
      </c>
      <c r="DU60" s="69">
        <v>2.2000000000000002</v>
      </c>
      <c r="DV60" s="69">
        <v>32.799999999999997</v>
      </c>
      <c r="DW60" s="69">
        <v>4.5599999999999996</v>
      </c>
      <c r="DX60" s="69">
        <v>3.2</v>
      </c>
      <c r="DY60" s="69">
        <v>0.4</v>
      </c>
      <c r="DZ60" s="69">
        <v>14.4</v>
      </c>
      <c r="EA60" s="69">
        <v>1.5</v>
      </c>
      <c r="EB60" s="69">
        <v>3.3</v>
      </c>
      <c r="EC60" s="69">
        <v>0.3</v>
      </c>
      <c r="ED60" s="69">
        <v>0.9</v>
      </c>
      <c r="EE60" s="69">
        <v>0.05</v>
      </c>
      <c r="EF60" s="69">
        <v>4.0199999999999996</v>
      </c>
      <c r="EG60" s="69">
        <v>0.53</v>
      </c>
      <c r="EH60" s="69">
        <v>0.6</v>
      </c>
      <c r="EI60" s="69">
        <v>0.05</v>
      </c>
      <c r="EJ60" s="69">
        <v>3.1</v>
      </c>
      <c r="EK60" s="69">
        <v>0.4</v>
      </c>
      <c r="EL60" s="69">
        <v>0.6</v>
      </c>
      <c r="EM60" s="69">
        <v>0.05</v>
      </c>
      <c r="EN60" s="69">
        <v>1.4</v>
      </c>
      <c r="EO60" s="69">
        <v>0.2</v>
      </c>
      <c r="EP60" s="69">
        <v>0.2</v>
      </c>
      <c r="EQ60" s="69">
        <v>0.05</v>
      </c>
      <c r="ER60" s="69">
        <v>1</v>
      </c>
      <c r="ES60" s="69">
        <v>0.1</v>
      </c>
      <c r="ET60" s="69">
        <v>0.2</v>
      </c>
      <c r="EU60" s="69">
        <v>0.05</v>
      </c>
      <c r="EV60" s="69">
        <v>98.12</v>
      </c>
      <c r="EW60" s="69">
        <f t="shared" si="5"/>
        <v>1.1766725917056001E-2</v>
      </c>
      <c r="EX60" s="69">
        <v>67.419999999999987</v>
      </c>
      <c r="EY60" s="69">
        <f t="shared" si="5"/>
        <v>8.0851270008959995E-3</v>
      </c>
      <c r="EZ60" s="69">
        <v>28.1</v>
      </c>
      <c r="FA60" s="71">
        <f t="shared" si="10"/>
        <v>3.3698022652800005E-3</v>
      </c>
      <c r="FB60" s="2">
        <v>18.66</v>
      </c>
      <c r="FC60" s="2">
        <v>19.017529555646149</v>
      </c>
      <c r="FD60" s="2">
        <v>9.5400000000000009</v>
      </c>
      <c r="FE60" s="2">
        <v>14.150103826757643</v>
      </c>
      <c r="FF60" s="2">
        <v>6.3199999999999994</v>
      </c>
      <c r="FG60" s="2">
        <v>22.491103202846972</v>
      </c>
    </row>
    <row r="61" spans="1:163" x14ac:dyDescent="0.25">
      <c r="A61" s="109"/>
      <c r="B61" s="2" t="s">
        <v>369</v>
      </c>
      <c r="C61" s="9">
        <v>45198</v>
      </c>
      <c r="D61" s="69">
        <v>5.57</v>
      </c>
      <c r="E61" s="69" t="s">
        <v>15</v>
      </c>
      <c r="F61" s="69">
        <v>5.17</v>
      </c>
      <c r="G61" s="69">
        <v>2840</v>
      </c>
      <c r="H61" s="69">
        <v>21</v>
      </c>
      <c r="I61" s="13">
        <v>79.493610000000004</v>
      </c>
      <c r="J61" s="69">
        <v>5</v>
      </c>
      <c r="K61" s="69">
        <v>5.0000000000000001E-3</v>
      </c>
      <c r="L61" s="69">
        <v>5.0000000000000001E-3</v>
      </c>
      <c r="M61" s="69">
        <v>2.5000000000000001E-2</v>
      </c>
      <c r="N61" s="69">
        <v>2.5000000000000001E-2</v>
      </c>
      <c r="O61" s="69">
        <v>811</v>
      </c>
      <c r="P61" s="69">
        <f t="shared" si="11"/>
        <v>9.2835817502400012E-2</v>
      </c>
      <c r="Q61" s="69">
        <v>280</v>
      </c>
      <c r="R61" s="69">
        <v>3.7</v>
      </c>
      <c r="S61" s="69">
        <f t="shared" si="8"/>
        <v>4.2354195408000005E-4</v>
      </c>
      <c r="T61" s="69">
        <v>0.3</v>
      </c>
      <c r="U61" s="69">
        <v>34</v>
      </c>
      <c r="V61" s="69">
        <v>33</v>
      </c>
      <c r="W61" s="69">
        <v>11.7</v>
      </c>
      <c r="X61" s="69">
        <v>12.8</v>
      </c>
      <c r="Y61" s="69">
        <v>1.53</v>
      </c>
      <c r="Z61" s="69">
        <v>1.18</v>
      </c>
      <c r="AA61" s="69">
        <v>5.0000000000000001E-3</v>
      </c>
      <c r="AB61" s="69">
        <v>5.0000000000000001E-3</v>
      </c>
      <c r="AC61" s="69">
        <v>291000</v>
      </c>
      <c r="AD61" s="69">
        <v>286000</v>
      </c>
      <c r="AE61" s="69">
        <v>4.8</v>
      </c>
      <c r="AF61" s="69">
        <v>4.88</v>
      </c>
      <c r="AG61" s="69">
        <v>90.2</v>
      </c>
      <c r="AH61" s="69">
        <f t="shared" si="9"/>
        <v>1.0325266015680002E-2</v>
      </c>
      <c r="AI61" s="69">
        <v>87.5</v>
      </c>
      <c r="AJ61" s="69">
        <v>0.15</v>
      </c>
      <c r="AK61" s="69">
        <v>0.04</v>
      </c>
      <c r="AL61" s="69">
        <v>8.8000000000000007</v>
      </c>
      <c r="AM61" s="69">
        <v>8.9</v>
      </c>
      <c r="AN61" s="13">
        <v>125</v>
      </c>
      <c r="AO61" s="69">
        <f t="shared" si="0"/>
        <v>1.4308849800000002E-2</v>
      </c>
      <c r="AP61" s="69">
        <v>55.7</v>
      </c>
      <c r="AQ61" s="69">
        <v>64700</v>
      </c>
      <c r="AR61" s="69">
        <v>49600</v>
      </c>
      <c r="AS61" s="69">
        <v>0.3</v>
      </c>
      <c r="AT61" s="69">
        <v>0.1</v>
      </c>
      <c r="AU61" s="69">
        <v>2.2000000000000002</v>
      </c>
      <c r="AV61" s="69">
        <v>0.8</v>
      </c>
      <c r="AW61" s="69">
        <v>0.05</v>
      </c>
      <c r="AX61" s="69">
        <v>0.05</v>
      </c>
      <c r="AY61" s="69">
        <v>5.0000000000000001E-3</v>
      </c>
      <c r="AZ61" s="69">
        <v>5.0000000000000001E-3</v>
      </c>
      <c r="BA61" s="69">
        <v>0.05</v>
      </c>
      <c r="BB61" s="69">
        <v>0.05</v>
      </c>
      <c r="BC61" s="69">
        <v>10100</v>
      </c>
      <c r="BD61" s="69">
        <v>9270</v>
      </c>
      <c r="BE61" s="69">
        <v>54.8</v>
      </c>
      <c r="BF61" s="69">
        <v>60.8</v>
      </c>
      <c r="BG61" s="13">
        <v>101000</v>
      </c>
      <c r="BH61" s="69">
        <f t="shared" si="1"/>
        <v>11.5615506384</v>
      </c>
      <c r="BI61" s="69">
        <v>95200</v>
      </c>
      <c r="BJ61" s="69">
        <v>24100</v>
      </c>
      <c r="BK61" s="69">
        <f t="shared" si="2"/>
        <v>2.7587462414400004</v>
      </c>
      <c r="BL61" s="69">
        <v>24800</v>
      </c>
      <c r="BM61" s="69">
        <v>20.8</v>
      </c>
      <c r="BN61" s="69">
        <v>0.26</v>
      </c>
      <c r="BO61" s="69">
        <v>52700</v>
      </c>
      <c r="BP61" s="69">
        <v>48200</v>
      </c>
      <c r="BQ61" s="69">
        <v>0.05</v>
      </c>
      <c r="BR61" s="69">
        <v>0.05</v>
      </c>
      <c r="BS61" s="69">
        <v>180</v>
      </c>
      <c r="BT61" s="69">
        <f t="shared" si="3"/>
        <v>2.0604743712000002E-2</v>
      </c>
      <c r="BU61" s="69">
        <v>179</v>
      </c>
      <c r="BV61" s="69">
        <v>1.5</v>
      </c>
      <c r="BW61" s="69">
        <v>1.5</v>
      </c>
      <c r="BX61" s="69">
        <v>0.81</v>
      </c>
      <c r="BY61" s="69">
        <v>4.4999999999999998E-2</v>
      </c>
      <c r="BZ61" s="69">
        <v>62.1</v>
      </c>
      <c r="CA61" s="69">
        <v>40.799999999999997</v>
      </c>
      <c r="CB61" s="69">
        <v>0.5</v>
      </c>
      <c r="CC61" s="69">
        <v>0.6</v>
      </c>
      <c r="CD61" s="69">
        <v>507000</v>
      </c>
      <c r="CE61" s="69">
        <v>423000</v>
      </c>
      <c r="CF61" s="69">
        <v>0.45</v>
      </c>
      <c r="CG61" s="69">
        <v>0.45</v>
      </c>
      <c r="CH61" s="69">
        <v>0.22</v>
      </c>
      <c r="CI61" s="69">
        <v>0.06</v>
      </c>
      <c r="CJ61" s="69">
        <v>13700</v>
      </c>
      <c r="CK61" s="69">
        <v>12400</v>
      </c>
      <c r="CL61" s="69">
        <v>0.03</v>
      </c>
      <c r="CM61" s="69">
        <v>0.03</v>
      </c>
      <c r="CN61" s="69">
        <v>2460</v>
      </c>
      <c r="CO61" s="69">
        <v>2450</v>
      </c>
      <c r="CP61" s="69">
        <v>0.05</v>
      </c>
      <c r="CQ61" s="69">
        <v>0.05</v>
      </c>
      <c r="CR61" s="69">
        <v>0.05</v>
      </c>
      <c r="CS61" s="69">
        <v>0.05</v>
      </c>
      <c r="CT61" s="69">
        <v>0.2</v>
      </c>
      <c r="CU61" s="69">
        <v>0.3</v>
      </c>
      <c r="CV61" s="69">
        <v>0.2</v>
      </c>
      <c r="CW61" s="69">
        <v>3.5000000000000003E-2</v>
      </c>
      <c r="CX61" s="69">
        <v>0.25800000000000001</v>
      </c>
      <c r="CY61" s="69">
        <v>0.29299999999999998</v>
      </c>
      <c r="CZ61" s="69">
        <v>8.01</v>
      </c>
      <c r="DA61" s="69">
        <v>2.2999999999999998</v>
      </c>
      <c r="DB61" s="69">
        <v>0.01</v>
      </c>
      <c r="DC61" s="69">
        <v>5.0000000000000001E-3</v>
      </c>
      <c r="DD61" s="69">
        <v>17</v>
      </c>
      <c r="DE61" s="69">
        <v>0.52</v>
      </c>
      <c r="DF61" s="13">
        <v>5390</v>
      </c>
      <c r="DG61" s="69">
        <f t="shared" si="4"/>
        <v>0.61699760337599996</v>
      </c>
      <c r="DH61" s="69">
        <v>6010</v>
      </c>
      <c r="DI61" s="69">
        <v>1</v>
      </c>
      <c r="DJ61" s="69">
        <v>1</v>
      </c>
      <c r="DK61" s="69">
        <v>111</v>
      </c>
      <c r="DL61" s="69">
        <v>1.25</v>
      </c>
      <c r="DM61" s="69">
        <v>0.5</v>
      </c>
      <c r="DN61" s="69">
        <v>1445</v>
      </c>
      <c r="DO61" s="69">
        <v>0</v>
      </c>
      <c r="DP61" s="69">
        <v>0.4</v>
      </c>
      <c r="DQ61" s="69">
        <v>0.3</v>
      </c>
      <c r="DR61" s="69">
        <v>15.2</v>
      </c>
      <c r="DS61" s="69">
        <v>6.32</v>
      </c>
      <c r="DT61" s="69">
        <v>5.8</v>
      </c>
      <c r="DU61" s="69">
        <v>2.8</v>
      </c>
      <c r="DV61" s="69">
        <v>13.1</v>
      </c>
      <c r="DW61" s="69">
        <v>4.3499999999999996</v>
      </c>
      <c r="DX61" s="69">
        <v>1.9</v>
      </c>
      <c r="DY61" s="69">
        <v>0.5</v>
      </c>
      <c r="DZ61" s="69">
        <v>8.6999999999999993</v>
      </c>
      <c r="EA61" s="69">
        <v>2.2000000000000002</v>
      </c>
      <c r="EB61" s="69">
        <v>2</v>
      </c>
      <c r="EC61" s="69">
        <v>0.5</v>
      </c>
      <c r="ED61" s="69">
        <v>0.6</v>
      </c>
      <c r="EE61" s="69">
        <v>0.1</v>
      </c>
      <c r="EF61" s="69">
        <v>2.5099999999999998</v>
      </c>
      <c r="EG61" s="69">
        <v>0.68</v>
      </c>
      <c r="EH61" s="69">
        <v>0.4</v>
      </c>
      <c r="EI61" s="69">
        <v>0.1</v>
      </c>
      <c r="EJ61" s="69">
        <v>1.8</v>
      </c>
      <c r="EK61" s="69">
        <v>0.6</v>
      </c>
      <c r="EL61" s="69">
        <v>0.4</v>
      </c>
      <c r="EM61" s="69">
        <v>0.1</v>
      </c>
      <c r="EN61" s="69">
        <v>0.9</v>
      </c>
      <c r="EO61" s="69">
        <v>0.3</v>
      </c>
      <c r="EP61" s="69">
        <v>0.1</v>
      </c>
      <c r="EQ61" s="69">
        <v>0.05</v>
      </c>
      <c r="ER61" s="69">
        <v>0.6</v>
      </c>
      <c r="ES61" s="69">
        <v>0.1</v>
      </c>
      <c r="ET61" s="69">
        <v>0.05</v>
      </c>
      <c r="EU61" s="69">
        <v>0.05</v>
      </c>
      <c r="EV61" s="69">
        <v>54.459999999999987</v>
      </c>
      <c r="EW61" s="69">
        <f t="shared" si="5"/>
        <v>6.2340796808639989E-3</v>
      </c>
      <c r="EX61" s="69">
        <v>34.609999999999992</v>
      </c>
      <c r="EY61" s="70">
        <f t="shared" si="5"/>
        <v>3.9618343326239995E-3</v>
      </c>
      <c r="EZ61" s="69">
        <v>19.45</v>
      </c>
      <c r="FA61" s="71">
        <f t="shared" si="10"/>
        <v>2.2264570288800002E-3</v>
      </c>
      <c r="FB61" s="2">
        <v>19.050000000000008</v>
      </c>
      <c r="FC61" s="2">
        <v>34.979801689313277</v>
      </c>
      <c r="FD61" s="2">
        <v>11.129999999999999</v>
      </c>
      <c r="FE61" s="2">
        <v>32.158335741115287</v>
      </c>
      <c r="FF61" s="2">
        <v>7.6199999999999983</v>
      </c>
      <c r="FG61" s="2">
        <v>39.17737789203084</v>
      </c>
    </row>
    <row r="62" spans="1:163" x14ac:dyDescent="0.25">
      <c r="A62" s="109"/>
      <c r="B62" s="2" t="s">
        <v>369</v>
      </c>
      <c r="C62" s="9">
        <v>45425</v>
      </c>
      <c r="D62" s="69">
        <v>5.46</v>
      </c>
      <c r="E62" s="69">
        <v>14.5</v>
      </c>
      <c r="F62" s="69">
        <v>4.3</v>
      </c>
      <c r="G62" s="69">
        <v>2570</v>
      </c>
      <c r="H62" s="69">
        <v>23.5</v>
      </c>
      <c r="I62" s="13">
        <v>88.957135000000008</v>
      </c>
      <c r="J62" s="69">
        <v>5</v>
      </c>
      <c r="K62" s="69">
        <v>5.0000000000000001E-3</v>
      </c>
      <c r="L62" s="69">
        <v>5.0000000000000001E-3</v>
      </c>
      <c r="M62" s="69">
        <v>2.5000000000000001E-2</v>
      </c>
      <c r="N62" s="69">
        <v>2.5000000000000001E-2</v>
      </c>
      <c r="O62" s="69">
        <v>1430</v>
      </c>
      <c r="P62" s="69">
        <f t="shared" si="11"/>
        <v>0.18318053239200002</v>
      </c>
      <c r="Q62" s="69">
        <v>407</v>
      </c>
      <c r="R62" s="69">
        <v>6.4</v>
      </c>
      <c r="S62" s="69">
        <f t="shared" si="8"/>
        <v>8.1982895616000023E-4</v>
      </c>
      <c r="T62" s="69">
        <v>0.4</v>
      </c>
      <c r="U62" s="69">
        <v>37</v>
      </c>
      <c r="V62" s="69">
        <v>35</v>
      </c>
      <c r="W62" s="69">
        <v>11.5</v>
      </c>
      <c r="X62" s="69">
        <v>11.3</v>
      </c>
      <c r="Y62" s="69">
        <v>2</v>
      </c>
      <c r="Z62" s="69">
        <v>1.5</v>
      </c>
      <c r="AA62" s="69">
        <v>5.0000000000000001E-3</v>
      </c>
      <c r="AB62" s="69">
        <v>5.0000000000000001E-3</v>
      </c>
      <c r="AC62" s="69">
        <v>391000</v>
      </c>
      <c r="AD62" s="69">
        <v>362000</v>
      </c>
      <c r="AE62" s="69">
        <v>5.83</v>
      </c>
      <c r="AF62" s="69">
        <v>5.97</v>
      </c>
      <c r="AG62" s="69">
        <v>104</v>
      </c>
      <c r="AH62" s="69">
        <f t="shared" si="9"/>
        <v>1.3322220537600002E-2</v>
      </c>
      <c r="AI62" s="69">
        <v>102</v>
      </c>
      <c r="AJ62" s="69">
        <v>0.19</v>
      </c>
      <c r="AK62" s="69">
        <v>0.04</v>
      </c>
      <c r="AL62" s="69">
        <v>9.1</v>
      </c>
      <c r="AM62" s="69">
        <v>7.8</v>
      </c>
      <c r="AN62" s="13">
        <v>200</v>
      </c>
      <c r="AO62" s="69">
        <f t="shared" si="0"/>
        <v>2.5619654880000006E-2</v>
      </c>
      <c r="AP62" s="69">
        <v>99</v>
      </c>
      <c r="AQ62" s="69">
        <v>92500</v>
      </c>
      <c r="AR62" s="69">
        <v>64800</v>
      </c>
      <c r="AS62" s="69">
        <v>0.6</v>
      </c>
      <c r="AT62" s="69">
        <v>0.4</v>
      </c>
      <c r="AU62" s="69">
        <v>2</v>
      </c>
      <c r="AV62" s="69">
        <v>1</v>
      </c>
      <c r="AW62" s="69">
        <v>0.05</v>
      </c>
      <c r="AX62" s="69">
        <v>0.1</v>
      </c>
      <c r="AY62" s="69">
        <v>5.0000000000000001E-3</v>
      </c>
      <c r="AZ62" s="69">
        <v>5.0000000000000001E-3</v>
      </c>
      <c r="BA62" s="69">
        <v>0.05</v>
      </c>
      <c r="BB62" s="69">
        <v>0.05</v>
      </c>
      <c r="BC62" s="69">
        <v>13100</v>
      </c>
      <c r="BD62" s="69">
        <v>11700</v>
      </c>
      <c r="BE62" s="69">
        <v>56.3</v>
      </c>
      <c r="BF62" s="69">
        <v>55.2</v>
      </c>
      <c r="BG62" s="13">
        <v>130000</v>
      </c>
      <c r="BH62" s="69">
        <f t="shared" si="1"/>
        <v>16.652775672000004</v>
      </c>
      <c r="BI62" s="69">
        <v>130000</v>
      </c>
      <c r="BJ62" s="69">
        <v>28800</v>
      </c>
      <c r="BK62" s="69">
        <f t="shared" si="2"/>
        <v>3.6892303027200004</v>
      </c>
      <c r="BL62" s="69">
        <v>28000</v>
      </c>
      <c r="BM62" s="69">
        <v>27.2</v>
      </c>
      <c r="BN62" s="69">
        <v>16.3</v>
      </c>
      <c r="BO62" s="69">
        <v>66500</v>
      </c>
      <c r="BP62" s="69">
        <v>61300</v>
      </c>
      <c r="BQ62" s="69">
        <v>0.05</v>
      </c>
      <c r="BR62" s="69">
        <v>0.05</v>
      </c>
      <c r="BS62" s="69">
        <v>217</v>
      </c>
      <c r="BT62" s="69">
        <f t="shared" si="3"/>
        <v>2.7797325544800005E-2</v>
      </c>
      <c r="BU62" s="69">
        <v>215</v>
      </c>
      <c r="BV62" s="69">
        <v>4</v>
      </c>
      <c r="BW62" s="69">
        <v>1.5</v>
      </c>
      <c r="BX62" s="69">
        <v>1.4</v>
      </c>
      <c r="BY62" s="69">
        <v>4.4999999999999998E-2</v>
      </c>
      <c r="BZ62" s="69">
        <v>44.5</v>
      </c>
      <c r="CA62" s="69">
        <v>38.6</v>
      </c>
      <c r="CB62" s="69">
        <v>0.6</v>
      </c>
      <c r="CC62" s="69">
        <v>0.5</v>
      </c>
      <c r="CD62" s="69">
        <v>540000</v>
      </c>
      <c r="CE62" s="69">
        <v>637000</v>
      </c>
      <c r="CF62" s="69">
        <v>0.45</v>
      </c>
      <c r="CG62" s="69">
        <v>0.45</v>
      </c>
      <c r="CH62" s="69">
        <v>0.02</v>
      </c>
      <c r="CI62" s="69">
        <v>0.04</v>
      </c>
      <c r="CJ62" s="69">
        <v>16400</v>
      </c>
      <c r="CK62" s="69">
        <v>15400</v>
      </c>
      <c r="CL62" s="69">
        <v>0.03</v>
      </c>
      <c r="CM62" s="69">
        <v>0.03</v>
      </c>
      <c r="CN62" s="69">
        <v>3140</v>
      </c>
      <c r="CO62" s="69">
        <v>2870</v>
      </c>
      <c r="CP62" s="69">
        <v>0.05</v>
      </c>
      <c r="CQ62" s="69">
        <v>0.05</v>
      </c>
      <c r="CR62" s="69">
        <v>0.05</v>
      </c>
      <c r="CS62" s="69">
        <v>0.05</v>
      </c>
      <c r="CT62" s="69">
        <v>0.2</v>
      </c>
      <c r="CU62" s="69">
        <v>0.2</v>
      </c>
      <c r="CV62" s="69">
        <v>0.17</v>
      </c>
      <c r="CW62" s="69">
        <v>0.13</v>
      </c>
      <c r="CX62" s="69">
        <v>0.22700000000000001</v>
      </c>
      <c r="CY62" s="69">
        <v>0.24299999999999999</v>
      </c>
      <c r="CZ62" s="69">
        <v>10.199999999999999</v>
      </c>
      <c r="DA62" s="69">
        <v>3.69</v>
      </c>
      <c r="DB62" s="69">
        <v>0.04</v>
      </c>
      <c r="DC62" s="69">
        <v>0.02</v>
      </c>
      <c r="DD62" s="69">
        <v>0.1</v>
      </c>
      <c r="DE62" s="69">
        <v>0.05</v>
      </c>
      <c r="DF62" s="13">
        <v>7450</v>
      </c>
      <c r="DG62" s="69">
        <f t="shared" si="4"/>
        <v>0.95433214428000013</v>
      </c>
      <c r="DH62" s="69">
        <v>6560</v>
      </c>
      <c r="DI62" s="69">
        <v>1</v>
      </c>
      <c r="DJ62" s="69">
        <v>1</v>
      </c>
      <c r="DK62" s="69">
        <v>11.1</v>
      </c>
      <c r="DL62" s="69">
        <v>1.25</v>
      </c>
      <c r="DM62" s="69">
        <v>1.25</v>
      </c>
      <c r="DN62" s="69">
        <v>1924</v>
      </c>
      <c r="DO62" s="69">
        <v>0</v>
      </c>
      <c r="DP62" s="69">
        <v>0.9</v>
      </c>
      <c r="DQ62" s="69">
        <v>0.6</v>
      </c>
      <c r="DR62" s="69">
        <v>20.5</v>
      </c>
      <c r="DS62" s="69">
        <v>12.8</v>
      </c>
      <c r="DT62" s="69">
        <v>8.1999999999999993</v>
      </c>
      <c r="DU62" s="69">
        <v>5.4</v>
      </c>
      <c r="DV62" s="69">
        <v>19.3</v>
      </c>
      <c r="DW62" s="69">
        <v>8.94</v>
      </c>
      <c r="DX62" s="69">
        <v>2.9</v>
      </c>
      <c r="DY62" s="69">
        <v>1.1000000000000001</v>
      </c>
      <c r="DZ62" s="69">
        <v>13.3</v>
      </c>
      <c r="EA62" s="69">
        <v>4.5999999999999996</v>
      </c>
      <c r="EB62" s="69">
        <v>3</v>
      </c>
      <c r="EC62" s="69">
        <v>1</v>
      </c>
      <c r="ED62" s="69">
        <v>0.9</v>
      </c>
      <c r="EE62" s="69">
        <v>0.3</v>
      </c>
      <c r="EF62" s="69">
        <v>4.01</v>
      </c>
      <c r="EG62" s="69">
        <v>1.69</v>
      </c>
      <c r="EH62" s="69">
        <v>0.5</v>
      </c>
      <c r="EI62" s="69">
        <v>0.3</v>
      </c>
      <c r="EJ62" s="69">
        <v>2.9</v>
      </c>
      <c r="EK62" s="69">
        <v>1.3</v>
      </c>
      <c r="EL62" s="69">
        <v>0.5</v>
      </c>
      <c r="EM62" s="69">
        <v>0.3</v>
      </c>
      <c r="EN62" s="69">
        <v>1.4</v>
      </c>
      <c r="EO62" s="69">
        <v>0.6</v>
      </c>
      <c r="EP62" s="69">
        <v>0.2</v>
      </c>
      <c r="EQ62" s="69">
        <v>0.05</v>
      </c>
      <c r="ER62" s="69">
        <v>0.9</v>
      </c>
      <c r="ES62" s="69">
        <v>0.3</v>
      </c>
      <c r="ET62" s="69">
        <v>0.1</v>
      </c>
      <c r="EU62" s="69">
        <v>0.05</v>
      </c>
      <c r="EV62" s="69">
        <v>79.510000000000019</v>
      </c>
      <c r="EW62" s="69">
        <f t="shared" si="5"/>
        <v>1.0185093797544004E-2</v>
      </c>
      <c r="EX62" s="69">
        <v>51.61</v>
      </c>
      <c r="EY62" s="69">
        <f t="shared" si="5"/>
        <v>6.6111519417840006E-3</v>
      </c>
      <c r="EZ62" s="69">
        <v>26.999999999999996</v>
      </c>
      <c r="FA62" s="71">
        <f t="shared" si="10"/>
        <v>3.4586534087999998E-3</v>
      </c>
      <c r="FB62" s="2">
        <v>39.329999999999984</v>
      </c>
      <c r="FC62" s="2">
        <v>49.465476040749564</v>
      </c>
      <c r="FD62" s="2">
        <v>23.03</v>
      </c>
      <c r="FE62" s="2">
        <v>44.623135051346644</v>
      </c>
      <c r="FF62" s="2">
        <v>15.700000000000005</v>
      </c>
      <c r="FG62" s="2">
        <v>58.148148148148174</v>
      </c>
    </row>
    <row r="63" spans="1:163" x14ac:dyDescent="0.25">
      <c r="A63" s="109"/>
      <c r="B63" s="2" t="s">
        <v>369</v>
      </c>
      <c r="C63" s="9">
        <v>45442</v>
      </c>
      <c r="D63" s="69">
        <v>5.28</v>
      </c>
      <c r="E63" s="69">
        <v>12.4</v>
      </c>
      <c r="F63" s="69">
        <v>4.71</v>
      </c>
      <c r="G63" s="69">
        <v>2520</v>
      </c>
      <c r="H63" s="69">
        <v>28.7</v>
      </c>
      <c r="I63" s="13">
        <v>108.641267</v>
      </c>
      <c r="J63" s="69">
        <v>5</v>
      </c>
      <c r="K63" s="69">
        <v>5.0000000000000001E-3</v>
      </c>
      <c r="L63" s="69">
        <v>5.0000000000000001E-3</v>
      </c>
      <c r="M63" s="69">
        <v>2.5000000000000001E-2</v>
      </c>
      <c r="N63" s="69">
        <v>2.5000000000000001E-2</v>
      </c>
      <c r="O63" s="69">
        <v>1570</v>
      </c>
      <c r="P63" s="69">
        <f t="shared" si="11"/>
        <v>0.24561617643359998</v>
      </c>
      <c r="Q63" s="69">
        <v>575</v>
      </c>
      <c r="R63" s="69">
        <v>6.4</v>
      </c>
      <c r="S63" s="69">
        <f t="shared" si="8"/>
        <v>1.0012379166720001E-3</v>
      </c>
      <c r="T63" s="69">
        <v>0.4</v>
      </c>
      <c r="U63" s="69">
        <v>38</v>
      </c>
      <c r="V63" s="69">
        <v>35</v>
      </c>
      <c r="W63" s="69">
        <v>11.3</v>
      </c>
      <c r="X63" s="69">
        <v>11.4</v>
      </c>
      <c r="Y63" s="69">
        <v>2.17</v>
      </c>
      <c r="Z63" s="69">
        <v>1.44</v>
      </c>
      <c r="AA63" s="69">
        <v>5.0000000000000001E-3</v>
      </c>
      <c r="AB63" s="69">
        <v>5.0000000000000001E-3</v>
      </c>
      <c r="AC63" s="69">
        <v>385000</v>
      </c>
      <c r="AD63" s="69">
        <v>341000</v>
      </c>
      <c r="AE63" s="69">
        <v>6.23</v>
      </c>
      <c r="AF63" s="69">
        <v>6.84</v>
      </c>
      <c r="AG63" s="69">
        <v>103</v>
      </c>
      <c r="AH63" s="69">
        <f t="shared" si="9"/>
        <v>1.6113672721440001E-2</v>
      </c>
      <c r="AI63" s="69">
        <v>99.6</v>
      </c>
      <c r="AJ63" s="69">
        <v>0.2</v>
      </c>
      <c r="AK63" s="69">
        <v>0.04</v>
      </c>
      <c r="AL63" s="69">
        <v>8.9</v>
      </c>
      <c r="AM63" s="69">
        <v>7.9</v>
      </c>
      <c r="AN63" s="13">
        <v>202</v>
      </c>
      <c r="AO63" s="69">
        <f t="shared" si="0"/>
        <v>3.1601571744959998E-2</v>
      </c>
      <c r="AP63" s="69">
        <v>129</v>
      </c>
      <c r="AQ63" s="69">
        <v>95000</v>
      </c>
      <c r="AR63" s="69">
        <v>64000</v>
      </c>
      <c r="AS63" s="69">
        <v>0.6</v>
      </c>
      <c r="AT63" s="69">
        <v>0.5</v>
      </c>
      <c r="AU63" s="69">
        <v>2.1</v>
      </c>
      <c r="AV63" s="69">
        <v>1</v>
      </c>
      <c r="AW63" s="69">
        <v>0.2</v>
      </c>
      <c r="AX63" s="69">
        <v>0.05</v>
      </c>
      <c r="AY63" s="69">
        <v>5.0000000000000001E-3</v>
      </c>
      <c r="AZ63" s="69">
        <v>5.0000000000000001E-3</v>
      </c>
      <c r="BA63" s="69">
        <v>0.05</v>
      </c>
      <c r="BB63" s="69">
        <v>0.05</v>
      </c>
      <c r="BC63" s="69">
        <v>13600</v>
      </c>
      <c r="BD63" s="69">
        <v>11600</v>
      </c>
      <c r="BE63" s="69">
        <v>61.7</v>
      </c>
      <c r="BF63" s="69">
        <v>57.6</v>
      </c>
      <c r="BG63" s="13">
        <v>130000</v>
      </c>
      <c r="BH63" s="69">
        <f t="shared" si="1"/>
        <v>20.337645182399999</v>
      </c>
      <c r="BI63" s="69">
        <v>127000</v>
      </c>
      <c r="BJ63" s="69">
        <v>26900</v>
      </c>
      <c r="BK63" s="69">
        <f t="shared" si="2"/>
        <v>4.2083281185120001</v>
      </c>
      <c r="BL63" s="69">
        <v>28900</v>
      </c>
      <c r="BM63" s="69">
        <v>23</v>
      </c>
      <c r="BN63" s="69">
        <v>14.9</v>
      </c>
      <c r="BO63" s="69">
        <v>65100</v>
      </c>
      <c r="BP63" s="69">
        <v>60600</v>
      </c>
      <c r="BQ63" s="69">
        <v>0.1</v>
      </c>
      <c r="BR63" s="69">
        <v>0.05</v>
      </c>
      <c r="BS63" s="69">
        <v>212</v>
      </c>
      <c r="BT63" s="69">
        <f t="shared" si="3"/>
        <v>3.3166005989760002E-2</v>
      </c>
      <c r="BU63" s="69">
        <v>216</v>
      </c>
      <c r="BV63" s="69">
        <v>1.5</v>
      </c>
      <c r="BW63" s="69">
        <v>1.5</v>
      </c>
      <c r="BX63" s="69">
        <v>1.35</v>
      </c>
      <c r="BY63" s="69">
        <v>4.4999999999999998E-2</v>
      </c>
      <c r="BZ63" s="69">
        <v>42.4</v>
      </c>
      <c r="CA63" s="69">
        <v>41.6</v>
      </c>
      <c r="CB63" s="69">
        <v>0.5</v>
      </c>
      <c r="CC63" s="69">
        <v>0.5</v>
      </c>
      <c r="CD63" s="69">
        <v>566000</v>
      </c>
      <c r="CE63" s="69">
        <v>622000</v>
      </c>
      <c r="CF63" s="69">
        <v>0.45</v>
      </c>
      <c r="CG63" s="69">
        <v>0.45</v>
      </c>
      <c r="CH63" s="69">
        <v>0.04</v>
      </c>
      <c r="CI63" s="69">
        <v>0.02</v>
      </c>
      <c r="CJ63" s="69">
        <v>17400</v>
      </c>
      <c r="CK63" s="69">
        <v>14500</v>
      </c>
      <c r="CL63" s="69">
        <v>0.03</v>
      </c>
      <c r="CM63" s="69">
        <v>0.03</v>
      </c>
      <c r="CN63" s="69">
        <v>2910</v>
      </c>
      <c r="CO63" s="69">
        <v>2830</v>
      </c>
      <c r="CP63" s="69">
        <v>0.05</v>
      </c>
      <c r="CQ63" s="69">
        <v>0.05</v>
      </c>
      <c r="CR63" s="69">
        <v>0.05</v>
      </c>
      <c r="CS63" s="69">
        <v>0.05</v>
      </c>
      <c r="CT63" s="69">
        <v>0.1</v>
      </c>
      <c r="CU63" s="69">
        <v>0.1</v>
      </c>
      <c r="CV63" s="69">
        <v>0.15</v>
      </c>
      <c r="CW63" s="69">
        <v>0.11</v>
      </c>
      <c r="CX63" s="69">
        <v>0.224</v>
      </c>
      <c r="CY63" s="69">
        <v>0.246</v>
      </c>
      <c r="CZ63" s="69">
        <v>11.8</v>
      </c>
      <c r="DA63" s="69">
        <v>4.51</v>
      </c>
      <c r="DB63" s="69">
        <v>0.04</v>
      </c>
      <c r="DC63" s="69">
        <v>0.02</v>
      </c>
      <c r="DD63" s="69">
        <v>0.06</v>
      </c>
      <c r="DE63" s="69">
        <v>0.15</v>
      </c>
      <c r="DF63" s="13">
        <v>7020</v>
      </c>
      <c r="DG63" s="69">
        <f t="shared" si="4"/>
        <v>1.0982328398496</v>
      </c>
      <c r="DH63" s="69">
        <v>6700</v>
      </c>
      <c r="DI63" s="69">
        <v>1</v>
      </c>
      <c r="DJ63" s="69">
        <v>1</v>
      </c>
      <c r="DK63" s="69">
        <v>11</v>
      </c>
      <c r="DL63" s="69">
        <v>1.25</v>
      </c>
      <c r="DM63" s="69">
        <v>1.25</v>
      </c>
      <c r="DN63" s="69">
        <v>1681</v>
      </c>
      <c r="DO63" s="69">
        <v>0</v>
      </c>
      <c r="DP63" s="69">
        <v>0.9</v>
      </c>
      <c r="DQ63" s="69">
        <v>0.6</v>
      </c>
      <c r="DR63" s="69">
        <v>20.399999999999999</v>
      </c>
      <c r="DS63" s="69">
        <v>16.399999999999999</v>
      </c>
      <c r="DT63" s="69">
        <v>8.9</v>
      </c>
      <c r="DU63" s="69">
        <v>6.8</v>
      </c>
      <c r="DV63" s="69">
        <v>20</v>
      </c>
      <c r="DW63" s="69">
        <v>12</v>
      </c>
      <c r="DX63" s="69">
        <v>3</v>
      </c>
      <c r="DY63" s="69">
        <v>1.6</v>
      </c>
      <c r="DZ63" s="69">
        <v>13.7</v>
      </c>
      <c r="EA63" s="69">
        <v>6.6</v>
      </c>
      <c r="EB63" s="69">
        <v>3.1</v>
      </c>
      <c r="EC63" s="69">
        <v>1.4</v>
      </c>
      <c r="ED63" s="69">
        <v>0.9</v>
      </c>
      <c r="EE63" s="69">
        <v>0.5</v>
      </c>
      <c r="EF63" s="69">
        <v>4.1399999999999997</v>
      </c>
      <c r="EG63" s="69">
        <v>2.4</v>
      </c>
      <c r="EH63" s="69">
        <v>0.6</v>
      </c>
      <c r="EI63" s="69">
        <v>0.3</v>
      </c>
      <c r="EJ63" s="69">
        <v>3</v>
      </c>
      <c r="EK63" s="69">
        <v>1.9</v>
      </c>
      <c r="EL63" s="69">
        <v>0.6</v>
      </c>
      <c r="EM63" s="69">
        <v>0.4</v>
      </c>
      <c r="EN63" s="69">
        <v>1.4</v>
      </c>
      <c r="EO63" s="69">
        <v>0.8</v>
      </c>
      <c r="EP63" s="69">
        <v>0.2</v>
      </c>
      <c r="EQ63" s="69">
        <v>0.1</v>
      </c>
      <c r="ER63" s="69">
        <v>1</v>
      </c>
      <c r="ES63" s="69">
        <v>0.5</v>
      </c>
      <c r="ET63" s="69">
        <v>0.1</v>
      </c>
      <c r="EU63" s="69">
        <v>0.05</v>
      </c>
      <c r="EV63" s="69">
        <v>81.939999999999984</v>
      </c>
      <c r="EW63" s="69">
        <f t="shared" si="5"/>
        <v>1.2818974201891197E-2</v>
      </c>
      <c r="EX63" s="69">
        <v>53.739999999999995</v>
      </c>
      <c r="EY63" s="69">
        <f t="shared" si="5"/>
        <v>8.407269631555199E-3</v>
      </c>
      <c r="EZ63" s="69">
        <v>27.3</v>
      </c>
      <c r="FA63" s="71">
        <f t="shared" si="10"/>
        <v>4.2709054883039999E-3</v>
      </c>
      <c r="FB63" s="2">
        <v>52.349999999999987</v>
      </c>
      <c r="FC63" s="2">
        <v>63.88821088601415</v>
      </c>
      <c r="FD63" s="2">
        <v>31.299999999999997</v>
      </c>
      <c r="FE63" s="2">
        <v>58.243394119836246</v>
      </c>
      <c r="FF63" s="2">
        <v>20.45</v>
      </c>
      <c r="FG63" s="2">
        <v>74.908424908424905</v>
      </c>
    </row>
    <row r="64" spans="1:163" x14ac:dyDescent="0.25">
      <c r="A64" s="109"/>
      <c r="B64" s="2" t="s">
        <v>369</v>
      </c>
      <c r="C64" s="9">
        <v>45456</v>
      </c>
      <c r="D64" s="69">
        <v>5.36</v>
      </c>
      <c r="E64" s="69">
        <v>9</v>
      </c>
      <c r="F64" s="69">
        <v>5.33</v>
      </c>
      <c r="G64" s="69">
        <v>2650</v>
      </c>
      <c r="H64" s="69">
        <v>27.9</v>
      </c>
      <c r="I64" s="13">
        <v>105.612939</v>
      </c>
      <c r="J64" s="69">
        <v>12.5</v>
      </c>
      <c r="K64" s="69">
        <v>5.0000000000000001E-3</v>
      </c>
      <c r="L64" s="69">
        <v>5.0000000000000001E-3</v>
      </c>
      <c r="M64" s="69">
        <v>2.5000000000000001E-2</v>
      </c>
      <c r="N64" s="69">
        <v>2.5000000000000001E-2</v>
      </c>
      <c r="O64" s="69">
        <v>2970</v>
      </c>
      <c r="P64" s="69">
        <f t="shared" si="11"/>
        <v>0.45168541751520008</v>
      </c>
      <c r="Q64" s="69">
        <v>745</v>
      </c>
      <c r="R64" s="69">
        <v>14.3</v>
      </c>
      <c r="S64" s="69">
        <f t="shared" si="8"/>
        <v>2.1747816398880004E-3</v>
      </c>
      <c r="T64" s="69">
        <v>0.6</v>
      </c>
      <c r="U64" s="69">
        <v>41</v>
      </c>
      <c r="V64" s="69">
        <v>35</v>
      </c>
      <c r="W64" s="69">
        <v>11.6</v>
      </c>
      <c r="X64" s="69">
        <v>11.3</v>
      </c>
      <c r="Y64" s="69">
        <v>3.04</v>
      </c>
      <c r="Z64" s="69">
        <v>1.6</v>
      </c>
      <c r="AA64" s="69">
        <v>5.0000000000000001E-3</v>
      </c>
      <c r="AB64" s="69">
        <v>5.0000000000000001E-3</v>
      </c>
      <c r="AC64" s="69">
        <v>386000</v>
      </c>
      <c r="AD64" s="69">
        <v>359000</v>
      </c>
      <c r="AE64" s="69">
        <v>6.81</v>
      </c>
      <c r="AF64" s="69">
        <v>6.93</v>
      </c>
      <c r="AG64" s="69">
        <v>107</v>
      </c>
      <c r="AH64" s="69">
        <f t="shared" si="9"/>
        <v>1.6272841641120001E-2</v>
      </c>
      <c r="AI64" s="69">
        <v>105</v>
      </c>
      <c r="AJ64" s="69">
        <v>0.39</v>
      </c>
      <c r="AK64" s="69">
        <v>0.04</v>
      </c>
      <c r="AL64" s="69">
        <v>9.1999999999999993</v>
      </c>
      <c r="AM64" s="69">
        <v>7.8</v>
      </c>
      <c r="AN64" s="13">
        <v>347</v>
      </c>
      <c r="AO64" s="69">
        <f t="shared" si="0"/>
        <v>5.2772673359520003E-2</v>
      </c>
      <c r="AP64" s="69">
        <v>171</v>
      </c>
      <c r="AQ64" s="69">
        <v>115000</v>
      </c>
      <c r="AR64" s="69">
        <v>61500</v>
      </c>
      <c r="AS64" s="69">
        <v>0.8</v>
      </c>
      <c r="AT64" s="69">
        <v>0.6</v>
      </c>
      <c r="AU64" s="69">
        <v>3</v>
      </c>
      <c r="AV64" s="69">
        <v>1</v>
      </c>
      <c r="AW64" s="69">
        <v>0.05</v>
      </c>
      <c r="AX64" s="69">
        <v>0.05</v>
      </c>
      <c r="AY64" s="69">
        <v>5.0000000000000001E-3</v>
      </c>
      <c r="AZ64" s="69">
        <v>5.0000000000000001E-3</v>
      </c>
      <c r="BA64" s="69">
        <v>0.05</v>
      </c>
      <c r="BB64" s="69">
        <v>0.05</v>
      </c>
      <c r="BC64" s="69">
        <v>14000</v>
      </c>
      <c r="BD64" s="69">
        <v>11900</v>
      </c>
      <c r="BE64" s="69">
        <v>70.2</v>
      </c>
      <c r="BF64" s="69">
        <v>60.6</v>
      </c>
      <c r="BG64" s="13">
        <v>138000</v>
      </c>
      <c r="BH64" s="69">
        <f t="shared" si="1"/>
        <v>20.987403238080006</v>
      </c>
      <c r="BI64" s="69">
        <v>133000</v>
      </c>
      <c r="BJ64" s="69">
        <v>26800</v>
      </c>
      <c r="BK64" s="69">
        <f t="shared" si="2"/>
        <v>4.0758145418880005</v>
      </c>
      <c r="BL64" s="69">
        <v>27700</v>
      </c>
      <c r="BM64" s="69">
        <v>30.5</v>
      </c>
      <c r="BN64" s="69">
        <v>14.4</v>
      </c>
      <c r="BO64" s="69">
        <v>68100</v>
      </c>
      <c r="BP64" s="69">
        <v>63600</v>
      </c>
      <c r="BQ64" s="69">
        <v>0.05</v>
      </c>
      <c r="BR64" s="69">
        <v>0.05</v>
      </c>
      <c r="BS64" s="69">
        <v>217</v>
      </c>
      <c r="BT64" s="69">
        <f t="shared" si="3"/>
        <v>3.3001931178720002E-2</v>
      </c>
      <c r="BU64" s="69">
        <v>223</v>
      </c>
      <c r="BV64" s="69">
        <v>5</v>
      </c>
      <c r="BW64" s="69">
        <v>1.5</v>
      </c>
      <c r="BX64" s="69">
        <v>3.01</v>
      </c>
      <c r="BY64" s="69">
        <v>4.4999999999999998E-2</v>
      </c>
      <c r="BZ64" s="69">
        <v>43.9</v>
      </c>
      <c r="CA64" s="69">
        <v>40.1</v>
      </c>
      <c r="CB64" s="69">
        <v>0.5</v>
      </c>
      <c r="CC64" s="69">
        <v>0.5</v>
      </c>
      <c r="CD64" s="69">
        <v>566000</v>
      </c>
      <c r="CE64" s="69">
        <v>640000</v>
      </c>
      <c r="CF64" s="69">
        <v>0.45</v>
      </c>
      <c r="CG64" s="69">
        <v>0.45</v>
      </c>
      <c r="CH64" s="69">
        <v>0.08</v>
      </c>
      <c r="CI64" s="69">
        <v>0.05</v>
      </c>
      <c r="CJ64" s="69">
        <v>21000</v>
      </c>
      <c r="CK64" s="69">
        <v>15100</v>
      </c>
      <c r="CL64" s="69">
        <v>0.03</v>
      </c>
      <c r="CM64" s="69">
        <v>0.03</v>
      </c>
      <c r="CN64" s="69">
        <v>2990</v>
      </c>
      <c r="CO64" s="69">
        <v>2870</v>
      </c>
      <c r="CP64" s="69">
        <v>0.05</v>
      </c>
      <c r="CQ64" s="69">
        <v>0.05</v>
      </c>
      <c r="CR64" s="69">
        <v>0.05</v>
      </c>
      <c r="CS64" s="69">
        <v>0.05</v>
      </c>
      <c r="CT64" s="69">
        <v>0.3</v>
      </c>
      <c r="CU64" s="69">
        <v>0.1</v>
      </c>
      <c r="CV64" s="69">
        <v>0.17</v>
      </c>
      <c r="CW64" s="69">
        <v>0.09</v>
      </c>
      <c r="CX64" s="69">
        <v>0.22600000000000001</v>
      </c>
      <c r="CY64" s="69">
        <v>0.25600000000000001</v>
      </c>
      <c r="CZ64" s="69">
        <v>19.899999999999999</v>
      </c>
      <c r="DA64" s="69">
        <v>5.19</v>
      </c>
      <c r="DB64" s="69">
        <v>7.0000000000000007E-2</v>
      </c>
      <c r="DC64" s="69">
        <v>0.02</v>
      </c>
      <c r="DD64" s="69">
        <v>0.04</v>
      </c>
      <c r="DE64" s="69">
        <v>0.04</v>
      </c>
      <c r="DF64" s="13">
        <v>7470</v>
      </c>
      <c r="DG64" s="69">
        <f t="shared" si="4"/>
        <v>1.1360572622352001</v>
      </c>
      <c r="DH64" s="69">
        <v>6750</v>
      </c>
      <c r="DI64" s="69">
        <v>1</v>
      </c>
      <c r="DJ64" s="69">
        <v>1</v>
      </c>
      <c r="DK64" s="69">
        <v>10.5</v>
      </c>
      <c r="DL64" s="69">
        <v>1.25</v>
      </c>
      <c r="DM64" s="69">
        <v>1.25</v>
      </c>
      <c r="DN64" s="69">
        <v>1931</v>
      </c>
      <c r="DO64" s="69">
        <v>0</v>
      </c>
      <c r="DP64" s="69">
        <v>1.1000000000000001</v>
      </c>
      <c r="DQ64" s="69">
        <v>0.7</v>
      </c>
      <c r="DR64" s="69">
        <v>31.1</v>
      </c>
      <c r="DS64" s="69">
        <v>20.6</v>
      </c>
      <c r="DT64" s="69">
        <v>13.1</v>
      </c>
      <c r="DU64" s="69">
        <v>8.6</v>
      </c>
      <c r="DV64" s="69">
        <v>34.200000000000003</v>
      </c>
      <c r="DW64" s="69">
        <v>17.8</v>
      </c>
      <c r="DX64" s="69">
        <v>5.4</v>
      </c>
      <c r="DY64" s="69">
        <v>2.4</v>
      </c>
      <c r="DZ64" s="69">
        <v>25.4</v>
      </c>
      <c r="EA64" s="69">
        <v>10.5</v>
      </c>
      <c r="EB64" s="69">
        <v>5.6</v>
      </c>
      <c r="EC64" s="69">
        <v>2.4</v>
      </c>
      <c r="ED64" s="69">
        <v>1.7</v>
      </c>
      <c r="EE64" s="69">
        <v>0.7</v>
      </c>
      <c r="EF64" s="69">
        <v>7.23</v>
      </c>
      <c r="EG64" s="69">
        <v>3.72</v>
      </c>
      <c r="EH64" s="69">
        <v>1</v>
      </c>
      <c r="EI64" s="69">
        <v>0.5</v>
      </c>
      <c r="EJ64" s="69">
        <v>5.3</v>
      </c>
      <c r="EK64" s="69">
        <v>2.7</v>
      </c>
      <c r="EL64" s="69">
        <v>1</v>
      </c>
      <c r="EM64" s="69">
        <v>0.5</v>
      </c>
      <c r="EN64" s="69">
        <v>2.5</v>
      </c>
      <c r="EO64" s="69">
        <v>1.2</v>
      </c>
      <c r="EP64" s="69">
        <v>0.3</v>
      </c>
      <c r="EQ64" s="69">
        <v>0.1</v>
      </c>
      <c r="ER64" s="69">
        <v>1.8</v>
      </c>
      <c r="ES64" s="69">
        <v>0.8</v>
      </c>
      <c r="ET64" s="69">
        <v>0.3</v>
      </c>
      <c r="EU64" s="69">
        <v>0.1</v>
      </c>
      <c r="EV64" s="69">
        <v>137.03000000000006</v>
      </c>
      <c r="EW64" s="69">
        <f t="shared" si="5"/>
        <v>2.0839883084884811E-2</v>
      </c>
      <c r="EX64" s="69">
        <v>92.63</v>
      </c>
      <c r="EY64" s="69">
        <f t="shared" si="5"/>
        <v>1.4087414216980801E-2</v>
      </c>
      <c r="EZ64" s="69">
        <v>43.29999999999999</v>
      </c>
      <c r="FA64" s="72">
        <f t="shared" si="10"/>
        <v>6.5851779725279993E-3</v>
      </c>
      <c r="FB64" s="2">
        <v>73.319999999999993</v>
      </c>
      <c r="FC64" s="2">
        <v>53.506531416478119</v>
      </c>
      <c r="FD64" s="2">
        <v>46.12</v>
      </c>
      <c r="FE64" s="2">
        <v>49.789485048040596</v>
      </c>
      <c r="FF64" s="2">
        <v>26.500000000000004</v>
      </c>
      <c r="FG64" s="2">
        <v>61.200923787528893</v>
      </c>
    </row>
    <row r="65" spans="1:163" x14ac:dyDescent="0.25">
      <c r="A65" s="109"/>
      <c r="B65" s="2" t="s">
        <v>369</v>
      </c>
      <c r="C65" s="9">
        <v>45474</v>
      </c>
      <c r="D65" s="69">
        <v>5.28</v>
      </c>
      <c r="E65" s="69">
        <v>15.1</v>
      </c>
      <c r="F65" s="69">
        <v>6.39</v>
      </c>
      <c r="G65" s="69">
        <v>1943</v>
      </c>
      <c r="H65" s="69">
        <v>20</v>
      </c>
      <c r="I65" s="13">
        <v>75.708200000000005</v>
      </c>
      <c r="J65" s="69" t="s">
        <v>15</v>
      </c>
      <c r="K65" s="69">
        <v>5.0000000000000001E-3</v>
      </c>
      <c r="L65" s="69">
        <v>5.0000000000000001E-3</v>
      </c>
      <c r="M65" s="69">
        <v>2.5000000000000001E-2</v>
      </c>
      <c r="N65" s="69">
        <v>2.5000000000000001E-2</v>
      </c>
      <c r="O65" s="69">
        <v>1920</v>
      </c>
      <c r="P65" s="69">
        <f t="shared" si="11"/>
        <v>0.20931803136000005</v>
      </c>
      <c r="Q65" s="69">
        <v>559</v>
      </c>
      <c r="R65" s="69">
        <v>7.4</v>
      </c>
      <c r="S65" s="69">
        <f t="shared" si="8"/>
        <v>8.0674657920000014E-4</v>
      </c>
      <c r="T65" s="69">
        <v>0.3</v>
      </c>
      <c r="U65" s="69">
        <v>44</v>
      </c>
      <c r="V65" s="69">
        <v>33</v>
      </c>
      <c r="W65" s="69">
        <v>11.7</v>
      </c>
      <c r="X65" s="69">
        <v>12.6</v>
      </c>
      <c r="Y65" s="69">
        <v>2.66</v>
      </c>
      <c r="Z65" s="69">
        <v>1.35</v>
      </c>
      <c r="AA65" s="69">
        <v>5.0000000000000001E-3</v>
      </c>
      <c r="AB65" s="69">
        <v>5.0000000000000001E-3</v>
      </c>
      <c r="AC65" s="69">
        <v>393000</v>
      </c>
      <c r="AD65" s="69">
        <v>335000</v>
      </c>
      <c r="AE65" s="69">
        <v>6.59</v>
      </c>
      <c r="AF65" s="69">
        <v>6.45</v>
      </c>
      <c r="AG65" s="69">
        <v>112</v>
      </c>
      <c r="AH65" s="69">
        <f t="shared" si="9"/>
        <v>1.2210218496000002E-2</v>
      </c>
      <c r="AI65" s="69">
        <v>91</v>
      </c>
      <c r="AJ65" s="69">
        <v>0.24</v>
      </c>
      <c r="AK65" s="69">
        <v>0.04</v>
      </c>
      <c r="AL65" s="69">
        <v>9.6</v>
      </c>
      <c r="AM65" s="69">
        <v>16.899999999999999</v>
      </c>
      <c r="AN65" s="13">
        <v>214</v>
      </c>
      <c r="AO65" s="69">
        <f t="shared" si="0"/>
        <v>2.3330238912000003E-2</v>
      </c>
      <c r="AP65" s="69">
        <v>111</v>
      </c>
      <c r="AQ65" s="69">
        <v>92500</v>
      </c>
      <c r="AR65" s="69">
        <v>60400</v>
      </c>
      <c r="AS65" s="69">
        <v>0.6</v>
      </c>
      <c r="AT65" s="69">
        <v>0.4</v>
      </c>
      <c r="AU65" s="69">
        <v>2.2999999999999998</v>
      </c>
      <c r="AV65" s="69">
        <v>0.9</v>
      </c>
      <c r="AW65" s="69">
        <v>0.05</v>
      </c>
      <c r="AX65" s="69">
        <v>0.05</v>
      </c>
      <c r="AY65" s="69">
        <v>5.0000000000000001E-3</v>
      </c>
      <c r="AZ65" s="69">
        <v>5.0000000000000001E-3</v>
      </c>
      <c r="BA65" s="69">
        <v>5.0000000000000001E-3</v>
      </c>
      <c r="BB65" s="69">
        <v>5.0000000000000001E-3</v>
      </c>
      <c r="BC65" s="69">
        <v>13600</v>
      </c>
      <c r="BD65" s="69">
        <v>10700</v>
      </c>
      <c r="BE65" s="69">
        <v>75</v>
      </c>
      <c r="BF65" s="69">
        <v>51.8</v>
      </c>
      <c r="BG65" s="13">
        <v>138000</v>
      </c>
      <c r="BH65" s="69">
        <f t="shared" si="1"/>
        <v>15.044733504000003</v>
      </c>
      <c r="BI65" s="69">
        <v>115000</v>
      </c>
      <c r="BJ65" s="69">
        <v>29000</v>
      </c>
      <c r="BK65" s="69">
        <f t="shared" si="2"/>
        <v>3.1615744320000001</v>
      </c>
      <c r="BL65" s="69">
        <v>28710</v>
      </c>
      <c r="BM65" s="69">
        <v>28.1</v>
      </c>
      <c r="BN65" s="69">
        <v>19</v>
      </c>
      <c r="BO65" s="69">
        <v>68100</v>
      </c>
      <c r="BP65" s="69">
        <v>57100</v>
      </c>
      <c r="BQ65" s="69">
        <v>5.0000000000000001E-3</v>
      </c>
      <c r="BR65" s="69">
        <v>5.0000000000000001E-3</v>
      </c>
      <c r="BS65" s="69">
        <v>230</v>
      </c>
      <c r="BT65" s="69">
        <f t="shared" si="3"/>
        <v>2.5074555840000002E-2</v>
      </c>
      <c r="BU65" s="69">
        <v>187</v>
      </c>
      <c r="BV65" s="69">
        <v>4</v>
      </c>
      <c r="BW65" s="69">
        <v>1.5</v>
      </c>
      <c r="BX65" s="69">
        <v>1.83</v>
      </c>
      <c r="BY65" s="69">
        <v>4.4999999999999998E-2</v>
      </c>
      <c r="BZ65" s="69">
        <v>46.2</v>
      </c>
      <c r="CA65" s="69">
        <v>80.099999999999994</v>
      </c>
      <c r="CB65" s="69">
        <v>0.6</v>
      </c>
      <c r="CC65" s="69">
        <v>0.6</v>
      </c>
      <c r="CD65" s="69">
        <v>721000</v>
      </c>
      <c r="CE65" s="69">
        <v>597000</v>
      </c>
      <c r="CF65" s="69">
        <v>0.45</v>
      </c>
      <c r="CG65" s="69">
        <v>0.45</v>
      </c>
      <c r="CH65" s="69">
        <v>0.04</v>
      </c>
      <c r="CI65" s="69">
        <v>0.02</v>
      </c>
      <c r="CJ65" s="69">
        <v>18900</v>
      </c>
      <c r="CK65" s="69">
        <v>14300</v>
      </c>
      <c r="CL65" s="69">
        <v>0.03</v>
      </c>
      <c r="CM65" s="69">
        <v>0.03</v>
      </c>
      <c r="CN65" s="69">
        <v>2960</v>
      </c>
      <c r="CO65" s="69">
        <v>2580</v>
      </c>
      <c r="CP65" s="69">
        <v>0.05</v>
      </c>
      <c r="CQ65" s="69">
        <v>0.05</v>
      </c>
      <c r="CR65" s="69">
        <v>0.05</v>
      </c>
      <c r="CS65" s="69">
        <v>0.05</v>
      </c>
      <c r="CT65" s="69">
        <v>0.1</v>
      </c>
      <c r="CU65" s="69">
        <v>0.1</v>
      </c>
      <c r="CV65" s="69">
        <v>0.2</v>
      </c>
      <c r="CW65" s="69">
        <v>0.1</v>
      </c>
      <c r="CX65" s="69">
        <v>0.24099999999999999</v>
      </c>
      <c r="CY65" s="69">
        <v>0.24099999999999999</v>
      </c>
      <c r="CZ65" s="69">
        <v>12.8</v>
      </c>
      <c r="DA65" s="69">
        <v>4.49</v>
      </c>
      <c r="DB65" s="69">
        <v>0.04</v>
      </c>
      <c r="DC65" s="69">
        <v>0.01</v>
      </c>
      <c r="DD65" s="69">
        <v>0.12</v>
      </c>
      <c r="DE65" s="69">
        <v>0.03</v>
      </c>
      <c r="DF65" s="13">
        <v>6750</v>
      </c>
      <c r="DG65" s="69">
        <f t="shared" si="4"/>
        <v>0.73588370400000014</v>
      </c>
      <c r="DH65" s="69">
        <v>6180</v>
      </c>
      <c r="DI65" s="69">
        <v>1</v>
      </c>
      <c r="DJ65" s="69">
        <v>1</v>
      </c>
      <c r="DK65" s="69">
        <v>11.1</v>
      </c>
      <c r="DL65" s="69">
        <v>1.25</v>
      </c>
      <c r="DM65" s="69">
        <v>1.25</v>
      </c>
      <c r="DN65" s="69">
        <v>1842</v>
      </c>
      <c r="DO65" s="69">
        <v>0</v>
      </c>
      <c r="DP65" s="69">
        <v>1</v>
      </c>
      <c r="DQ65" s="69">
        <v>0.5</v>
      </c>
      <c r="DR65" s="69">
        <v>21.3</v>
      </c>
      <c r="DS65" s="69">
        <v>13.2</v>
      </c>
      <c r="DT65" s="69">
        <v>8.8800000000000008</v>
      </c>
      <c r="DU65" s="69">
        <v>5.76</v>
      </c>
      <c r="DV65" s="69">
        <v>21.3</v>
      </c>
      <c r="DW65" s="69">
        <v>10.8</v>
      </c>
      <c r="DX65" s="69">
        <v>3.31</v>
      </c>
      <c r="DY65" s="69">
        <v>1.38</v>
      </c>
      <c r="DZ65" s="69">
        <v>15.5</v>
      </c>
      <c r="EA65" s="69">
        <v>5.9</v>
      </c>
      <c r="EB65" s="69">
        <v>3.56</v>
      </c>
      <c r="EC65" s="69">
        <v>1.22</v>
      </c>
      <c r="ED65" s="69">
        <v>1</v>
      </c>
      <c r="EE65" s="69">
        <v>0.4</v>
      </c>
      <c r="EF65" s="69">
        <v>4.5199999999999996</v>
      </c>
      <c r="EG65" s="69">
        <v>2.2000000000000002</v>
      </c>
      <c r="EH65" s="69">
        <v>0.65</v>
      </c>
      <c r="EI65" s="69">
        <v>0.3</v>
      </c>
      <c r="EJ65" s="69">
        <v>3.36</v>
      </c>
      <c r="EK65" s="69">
        <v>1.6</v>
      </c>
      <c r="EL65" s="69">
        <v>0.63</v>
      </c>
      <c r="EM65" s="69">
        <v>0.3</v>
      </c>
      <c r="EN65" s="69">
        <v>1.58</v>
      </c>
      <c r="EO65" s="69">
        <v>0.75</v>
      </c>
      <c r="EP65" s="69">
        <v>0.19</v>
      </c>
      <c r="EQ65" s="69">
        <v>0.08</v>
      </c>
      <c r="ER65" s="69">
        <v>1.0900000000000001</v>
      </c>
      <c r="ES65" s="69">
        <v>0.46</v>
      </c>
      <c r="ET65" s="69">
        <v>0.2</v>
      </c>
      <c r="EU65" s="69">
        <v>0.05</v>
      </c>
      <c r="EV65" s="69">
        <v>88.070000000000007</v>
      </c>
      <c r="EW65" s="69">
        <f t="shared" si="5"/>
        <v>9.6013744905600017E-3</v>
      </c>
      <c r="EX65" s="69">
        <v>58.070000000000007</v>
      </c>
      <c r="EY65" s="69">
        <f t="shared" si="5"/>
        <v>6.330780250560001E-3</v>
      </c>
      <c r="EZ65" s="69">
        <v>28.999999999999996</v>
      </c>
      <c r="FA65" s="71">
        <f t="shared" si="10"/>
        <v>3.1615744319999999E-3</v>
      </c>
      <c r="FB65" s="2">
        <v>44.899999999999991</v>
      </c>
      <c r="FC65" s="2">
        <v>50.98217327126148</v>
      </c>
      <c r="FD65" s="2">
        <v>27.66</v>
      </c>
      <c r="FE65" s="2">
        <v>47.632168073015322</v>
      </c>
      <c r="FF65" s="2">
        <v>16.739999999999998</v>
      </c>
      <c r="FG65" s="2">
        <v>57.724137931034477</v>
      </c>
    </row>
    <row r="66" spans="1:163" x14ac:dyDescent="0.25">
      <c r="A66" s="109"/>
      <c r="B66" s="2" t="s">
        <v>369</v>
      </c>
      <c r="C66" s="9">
        <v>45498</v>
      </c>
      <c r="D66" s="69">
        <v>5.44</v>
      </c>
      <c r="E66" s="69">
        <v>14.5</v>
      </c>
      <c r="F66" s="69">
        <v>4.25</v>
      </c>
      <c r="G66" s="69">
        <v>2770</v>
      </c>
      <c r="H66" s="69">
        <v>14.5</v>
      </c>
      <c r="I66" s="13">
        <v>54.888445000000004</v>
      </c>
      <c r="J66" s="69">
        <v>0.5</v>
      </c>
      <c r="K66" s="69">
        <v>5.0000000000000001E-3</v>
      </c>
      <c r="L66" s="69">
        <v>5.0000000000000001E-3</v>
      </c>
      <c r="M66" s="69">
        <v>2.5000000000000001E-2</v>
      </c>
      <c r="N66" s="69">
        <v>2.5000000000000001E-2</v>
      </c>
      <c r="O66" s="69">
        <v>1110</v>
      </c>
      <c r="P66" s="69">
        <f t="shared" si="11"/>
        <v>8.7733690488000018E-2</v>
      </c>
      <c r="Q66" s="69">
        <v>571</v>
      </c>
      <c r="R66" s="69">
        <v>3.3</v>
      </c>
      <c r="S66" s="69">
        <f t="shared" si="8"/>
        <v>2.6082989064000003E-4</v>
      </c>
      <c r="T66" s="69">
        <v>0.6</v>
      </c>
      <c r="U66" s="69">
        <v>32</v>
      </c>
      <c r="V66" s="69">
        <v>35</v>
      </c>
      <c r="W66" s="69">
        <v>10.199999999999999</v>
      </c>
      <c r="X66" s="69">
        <v>9.9700000000000006</v>
      </c>
      <c r="Y66" s="69">
        <v>1.66</v>
      </c>
      <c r="Z66" s="69">
        <v>1.32</v>
      </c>
      <c r="AA66" s="69">
        <v>5.0000000000000001E-3</v>
      </c>
      <c r="AB66" s="69">
        <v>5.0000000000000001E-3</v>
      </c>
      <c r="AC66" s="69">
        <v>347000</v>
      </c>
      <c r="AD66" s="69">
        <v>358000</v>
      </c>
      <c r="AE66" s="69">
        <v>5.32</v>
      </c>
      <c r="AF66" s="69">
        <v>6.1</v>
      </c>
      <c r="AG66" s="69">
        <v>93.8</v>
      </c>
      <c r="AH66" s="69">
        <f t="shared" si="9"/>
        <v>7.4138920430400013E-3</v>
      </c>
      <c r="AI66" s="69">
        <v>97.1</v>
      </c>
      <c r="AJ66" s="69">
        <v>0.25</v>
      </c>
      <c r="AK66" s="69">
        <v>0.04</v>
      </c>
      <c r="AL66" s="69">
        <v>9.5</v>
      </c>
      <c r="AM66" s="69">
        <v>7.4</v>
      </c>
      <c r="AN66" s="13">
        <v>166</v>
      </c>
      <c r="AO66" s="69">
        <f t="shared" si="0"/>
        <v>1.3120533892800003E-2</v>
      </c>
      <c r="AP66" s="69">
        <v>140</v>
      </c>
      <c r="AQ66" s="69">
        <v>76000</v>
      </c>
      <c r="AR66" s="69">
        <v>63500</v>
      </c>
      <c r="AS66" s="69">
        <v>0.6</v>
      </c>
      <c r="AT66" s="69">
        <v>0.7</v>
      </c>
      <c r="AU66" s="69">
        <v>2</v>
      </c>
      <c r="AV66" s="69">
        <v>1.6</v>
      </c>
      <c r="AW66" s="69">
        <v>0.05</v>
      </c>
      <c r="AX66" s="69">
        <v>0.05</v>
      </c>
      <c r="AY66" s="69">
        <v>5.0000000000000001E-3</v>
      </c>
      <c r="AZ66" s="69">
        <v>5.0000000000000001E-3</v>
      </c>
      <c r="BA66" s="69">
        <v>0.05</v>
      </c>
      <c r="BB66" s="69">
        <v>0.05</v>
      </c>
      <c r="BC66" s="69">
        <v>11200</v>
      </c>
      <c r="BD66" s="69">
        <v>11600</v>
      </c>
      <c r="BE66" s="69">
        <v>48.1</v>
      </c>
      <c r="BF66" s="69">
        <v>52.2</v>
      </c>
      <c r="BG66" s="13">
        <v>115000</v>
      </c>
      <c r="BH66" s="69">
        <f t="shared" si="1"/>
        <v>9.089526492000001</v>
      </c>
      <c r="BI66" s="69">
        <v>124000</v>
      </c>
      <c r="BJ66" s="69">
        <v>24000</v>
      </c>
      <c r="BK66" s="69">
        <f t="shared" si="2"/>
        <v>1.8969446592000003</v>
      </c>
      <c r="BL66" s="69">
        <v>24500</v>
      </c>
      <c r="BM66" s="69">
        <v>17.100000000000001</v>
      </c>
      <c r="BN66" s="69">
        <v>11.8</v>
      </c>
      <c r="BO66" s="69">
        <v>55300</v>
      </c>
      <c r="BP66" s="69">
        <v>58500</v>
      </c>
      <c r="BQ66" s="69">
        <v>0.05</v>
      </c>
      <c r="BR66" s="69">
        <v>0.05</v>
      </c>
      <c r="BS66" s="69">
        <v>179</v>
      </c>
      <c r="BT66" s="69">
        <f t="shared" si="3"/>
        <v>1.4148045583200002E-2</v>
      </c>
      <c r="BU66" s="69">
        <v>184</v>
      </c>
      <c r="BV66" s="69">
        <v>10</v>
      </c>
      <c r="BW66" s="69">
        <v>1.5</v>
      </c>
      <c r="BX66" s="69">
        <v>0.78</v>
      </c>
      <c r="BY66" s="69">
        <v>4.4999999999999998E-2</v>
      </c>
      <c r="BZ66" s="69">
        <v>43.1</v>
      </c>
      <c r="CA66" s="69">
        <v>39.1</v>
      </c>
      <c r="CB66" s="69">
        <v>0.5</v>
      </c>
      <c r="CC66" s="69">
        <v>0.5</v>
      </c>
      <c r="CD66" s="69">
        <v>552000</v>
      </c>
      <c r="CE66" s="69">
        <v>584000</v>
      </c>
      <c r="CF66" s="69">
        <v>0.45</v>
      </c>
      <c r="CG66" s="69">
        <v>0.45</v>
      </c>
      <c r="CH66" s="69">
        <v>0.06</v>
      </c>
      <c r="CI66" s="69">
        <v>7.0000000000000007E-2</v>
      </c>
      <c r="CJ66" s="69">
        <v>13000</v>
      </c>
      <c r="CK66" s="69">
        <v>13600</v>
      </c>
      <c r="CL66" s="69">
        <v>0.18</v>
      </c>
      <c r="CM66" s="69">
        <v>0.03</v>
      </c>
      <c r="CN66" s="69">
        <v>2190</v>
      </c>
      <c r="CO66" s="69">
        <v>2200</v>
      </c>
      <c r="CP66" s="69">
        <v>0.05</v>
      </c>
      <c r="CQ66" s="69">
        <v>0.05</v>
      </c>
      <c r="CR66" s="69">
        <v>0.05</v>
      </c>
      <c r="CS66" s="69">
        <v>0.05</v>
      </c>
      <c r="CT66" s="69">
        <v>0.2</v>
      </c>
      <c r="CU66" s="69">
        <v>0.2</v>
      </c>
      <c r="CV66" s="69">
        <v>0.12</v>
      </c>
      <c r="CW66" s="69">
        <v>0.06</v>
      </c>
      <c r="CX66" s="69">
        <v>0.19900000000000001</v>
      </c>
      <c r="CY66" s="69">
        <v>0.28399999999999997</v>
      </c>
      <c r="CZ66" s="69">
        <v>8</v>
      </c>
      <c r="DA66" s="69">
        <v>3.64</v>
      </c>
      <c r="DB66" s="69">
        <v>0.03</v>
      </c>
      <c r="DC66" s="69">
        <v>5.0000000000000001E-3</v>
      </c>
      <c r="DD66" s="69">
        <v>2.06</v>
      </c>
      <c r="DE66" s="69">
        <v>0.18</v>
      </c>
      <c r="DF66" s="13">
        <v>5280</v>
      </c>
      <c r="DG66" s="69">
        <f t="shared" si="4"/>
        <v>0.41732782502400007</v>
      </c>
      <c r="DH66" s="69">
        <v>5930</v>
      </c>
      <c r="DI66" s="69">
        <v>1</v>
      </c>
      <c r="DJ66" s="69">
        <v>1</v>
      </c>
      <c r="DK66" s="69">
        <v>9</v>
      </c>
      <c r="DL66" s="69" t="s">
        <v>15</v>
      </c>
      <c r="DM66" s="69" t="s">
        <v>15</v>
      </c>
      <c r="DN66" s="69">
        <v>1900</v>
      </c>
      <c r="DO66" s="69">
        <v>0</v>
      </c>
      <c r="DP66" s="69">
        <v>0.8</v>
      </c>
      <c r="DQ66" s="69">
        <v>0.7</v>
      </c>
      <c r="DR66" s="69">
        <v>16.399999999999999</v>
      </c>
      <c r="DS66" s="69">
        <v>17.399999999999999</v>
      </c>
      <c r="DT66" s="69">
        <v>8.3000000000000007</v>
      </c>
      <c r="DU66" s="69">
        <v>7.7</v>
      </c>
      <c r="DV66" s="69">
        <v>18.7</v>
      </c>
      <c r="DW66" s="69">
        <v>14.9</v>
      </c>
      <c r="DX66" s="69">
        <v>2.7</v>
      </c>
      <c r="DY66" s="69">
        <v>1.9</v>
      </c>
      <c r="DZ66" s="69">
        <v>12.4</v>
      </c>
      <c r="EA66" s="69">
        <v>8.3000000000000007</v>
      </c>
      <c r="EB66" s="69">
        <v>3</v>
      </c>
      <c r="EC66" s="69">
        <v>1.7</v>
      </c>
      <c r="ED66" s="69">
        <v>0.9</v>
      </c>
      <c r="EE66" s="69">
        <v>0.5</v>
      </c>
      <c r="EF66" s="69">
        <v>3.82</v>
      </c>
      <c r="EG66" s="69">
        <v>2.82</v>
      </c>
      <c r="EH66" s="69">
        <v>0.5</v>
      </c>
      <c r="EI66" s="69">
        <v>0.4</v>
      </c>
      <c r="EJ66" s="69">
        <v>3</v>
      </c>
      <c r="EK66" s="69">
        <v>2.2000000000000002</v>
      </c>
      <c r="EL66" s="69">
        <v>0.6</v>
      </c>
      <c r="EM66" s="69">
        <v>0.4</v>
      </c>
      <c r="EN66" s="69">
        <v>1.4</v>
      </c>
      <c r="EO66" s="69">
        <v>1</v>
      </c>
      <c r="EP66" s="69">
        <v>0.2</v>
      </c>
      <c r="EQ66" s="69">
        <v>0.1</v>
      </c>
      <c r="ER66" s="69">
        <v>0.9</v>
      </c>
      <c r="ES66" s="69">
        <v>0.5</v>
      </c>
      <c r="ET66" s="69">
        <v>0.1</v>
      </c>
      <c r="EU66" s="69">
        <v>1</v>
      </c>
      <c r="EV66" s="69">
        <v>73.72</v>
      </c>
      <c r="EW66" s="69">
        <f t="shared" ref="EW66:EW111" si="12">($H66*3.78541*1440)*(EV66*0.000000001)</f>
        <v>5.8267816781760011E-3</v>
      </c>
      <c r="EX66" s="69">
        <v>49.82</v>
      </c>
      <c r="EY66" s="70">
        <f t="shared" ref="EY66:EY111" si="13">($H66*3.78541*1440)*(EX66*0.000000001)</f>
        <v>3.9377409550560008E-3</v>
      </c>
      <c r="EZ66" s="69">
        <v>23.099999999999998</v>
      </c>
      <c r="FA66" s="71">
        <f t="shared" si="10"/>
        <v>1.8258092344800002E-3</v>
      </c>
      <c r="FB66" s="2">
        <v>61.519999999999996</v>
      </c>
      <c r="FC66" s="2">
        <v>83.450895279435699</v>
      </c>
      <c r="FD66" s="2">
        <v>37.82</v>
      </c>
      <c r="FE66" s="2">
        <v>75.913287836210358</v>
      </c>
      <c r="FF66" s="2">
        <v>22.999999999999996</v>
      </c>
      <c r="FG66" s="2">
        <v>99.567099567099561</v>
      </c>
    </row>
    <row r="67" spans="1:163" ht="16.5" thickBot="1" x14ac:dyDescent="0.3">
      <c r="A67" s="68"/>
      <c r="B67" s="2"/>
      <c r="C67" s="113" t="s">
        <v>371</v>
      </c>
      <c r="D67" s="114"/>
      <c r="E67" s="114"/>
      <c r="F67" s="114"/>
      <c r="G67" s="114"/>
      <c r="H67" s="114"/>
      <c r="I67" s="114"/>
      <c r="J67" s="74"/>
      <c r="K67" s="74"/>
      <c r="L67" s="74"/>
      <c r="M67" s="74"/>
      <c r="N67" s="74"/>
      <c r="O67" s="74"/>
      <c r="P67" s="75">
        <f>AVERAGE(P57:P66)</f>
        <v>0.17307472324982404</v>
      </c>
      <c r="Q67" s="75"/>
      <c r="R67" s="75"/>
      <c r="S67" s="75"/>
      <c r="T67" s="75"/>
      <c r="U67" s="75"/>
      <c r="V67" s="75"/>
      <c r="W67" s="75"/>
      <c r="X67" s="75"/>
      <c r="Y67" s="75"/>
      <c r="Z67" s="75"/>
      <c r="AA67" s="75"/>
      <c r="AB67" s="75"/>
      <c r="AC67" s="75"/>
      <c r="AD67" s="75"/>
      <c r="AE67" s="75"/>
      <c r="AF67" s="75"/>
      <c r="AG67" s="75"/>
      <c r="AH67" s="75">
        <f>AVERAGE(AH57:AH66)</f>
        <v>1.1082583013932803E-2</v>
      </c>
      <c r="AI67" s="75"/>
      <c r="AJ67" s="75"/>
      <c r="AK67" s="75"/>
      <c r="AL67" s="75"/>
      <c r="AM67" s="75"/>
      <c r="AN67" s="76"/>
      <c r="AO67" s="75">
        <f>AVERAGE(AO57:AO66)</f>
        <v>2.2702273915939201E-2</v>
      </c>
      <c r="AP67" s="75"/>
      <c r="AQ67" s="75"/>
      <c r="AR67" s="75"/>
      <c r="AS67" s="75"/>
      <c r="AT67" s="75"/>
      <c r="AU67" s="75"/>
      <c r="AV67" s="75"/>
      <c r="AW67" s="75"/>
      <c r="AX67" s="75"/>
      <c r="AY67" s="75"/>
      <c r="AZ67" s="75"/>
      <c r="BA67" s="75"/>
      <c r="BB67" s="75"/>
      <c r="BC67" s="75"/>
      <c r="BD67" s="75"/>
      <c r="BE67" s="75"/>
      <c r="BF67" s="75"/>
      <c r="BG67" s="76"/>
      <c r="BH67" s="75">
        <f>AVERAGE(BH57:BH66)</f>
        <v>13.739384832912004</v>
      </c>
      <c r="BI67" s="75"/>
      <c r="BJ67" s="75"/>
      <c r="BK67" s="75">
        <f>AVERAGE(BK57:BK66)</f>
        <v>2.9995110364176005</v>
      </c>
      <c r="BL67" s="75"/>
      <c r="BM67" s="75"/>
      <c r="BN67" s="75"/>
      <c r="BO67" s="75"/>
      <c r="BP67" s="75"/>
      <c r="BQ67" s="75"/>
      <c r="BR67" s="75"/>
      <c r="BS67" s="75"/>
      <c r="BT67" s="75">
        <f>AVERAGE(BT57:BT66)</f>
        <v>2.2246418490768007E-2</v>
      </c>
      <c r="BU67" s="75"/>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6"/>
      <c r="DG67" s="75">
        <f>AVERAGE(DG57:DG66)</f>
        <v>0.70380462549599998</v>
      </c>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c r="EO67" s="75"/>
      <c r="EP67" s="75"/>
      <c r="EQ67" s="75"/>
      <c r="ER67" s="75"/>
      <c r="ES67" s="75"/>
      <c r="ET67" s="75"/>
      <c r="EU67" s="75"/>
      <c r="EV67" s="75"/>
      <c r="EW67" s="75">
        <f>AVERAGE(EW57:EW66)</f>
        <v>1.1047542957443523E-2</v>
      </c>
      <c r="EX67" s="75"/>
      <c r="EY67" s="75">
        <f>AVERAGE(EY57:EY66)</f>
        <v>7.4375700551395198E-3</v>
      </c>
      <c r="EZ67" s="75"/>
      <c r="FA67" s="78">
        <f>AVERAGE(FA57:FA66)</f>
        <v>3.4969684203216009E-3</v>
      </c>
      <c r="FB67" s="2"/>
      <c r="FC67" s="2"/>
      <c r="FD67" s="2"/>
      <c r="FE67" s="2"/>
      <c r="FF67" s="2"/>
      <c r="FG67" s="2"/>
    </row>
    <row r="68" spans="1:163" x14ac:dyDescent="0.25">
      <c r="A68" s="108" t="s">
        <v>376</v>
      </c>
      <c r="B68" s="62" t="s">
        <v>369</v>
      </c>
      <c r="C68" s="63">
        <v>44866</v>
      </c>
      <c r="D68" s="64">
        <v>4.42</v>
      </c>
      <c r="E68" s="64" t="s">
        <v>15</v>
      </c>
      <c r="F68" s="64">
        <v>7.15</v>
      </c>
      <c r="G68" s="64">
        <v>2036</v>
      </c>
      <c r="H68" s="64">
        <v>140</v>
      </c>
      <c r="I68" s="65">
        <v>529.95740000000001</v>
      </c>
      <c r="J68" s="64">
        <v>5</v>
      </c>
      <c r="K68" s="64">
        <v>5.0000000000000001E-3</v>
      </c>
      <c r="L68" s="64">
        <v>5.0000000000000001E-3</v>
      </c>
      <c r="M68" s="64">
        <v>2.5000000000000001E-2</v>
      </c>
      <c r="N68" s="64">
        <v>2.5000000000000001E-2</v>
      </c>
      <c r="O68" s="64">
        <v>2190</v>
      </c>
      <c r="P68" s="64">
        <f t="shared" si="11"/>
        <v>1.6712736566400002</v>
      </c>
      <c r="Q68" s="64" t="s">
        <v>15</v>
      </c>
      <c r="R68" s="64">
        <v>4.5</v>
      </c>
      <c r="S68" s="64">
        <f t="shared" ref="S68:S111" si="14">($H68*3.78541*1440)*(R68*0.000000001)</f>
        <v>3.4341239520000004E-3</v>
      </c>
      <c r="T68" s="64" t="s">
        <v>15</v>
      </c>
      <c r="U68" s="64">
        <v>47</v>
      </c>
      <c r="V68" s="64">
        <v>55</v>
      </c>
      <c r="W68" s="64">
        <v>7.09</v>
      </c>
      <c r="X68" s="64">
        <v>8.7899999999999991</v>
      </c>
      <c r="Y68" s="64">
        <v>3.46</v>
      </c>
      <c r="Z68" s="64">
        <v>4.53</v>
      </c>
      <c r="AA68" s="64">
        <v>5.0000000000000001E-3</v>
      </c>
      <c r="AB68" s="64">
        <v>5.0000000000000001E-3</v>
      </c>
      <c r="AC68" s="64">
        <v>246000</v>
      </c>
      <c r="AD68" s="64">
        <v>330000</v>
      </c>
      <c r="AE68" s="64">
        <v>7.01</v>
      </c>
      <c r="AF68" s="64">
        <v>8.4</v>
      </c>
      <c r="AG68" s="64">
        <v>108</v>
      </c>
      <c r="AH68" s="64">
        <f t="shared" ref="AH68:AH111" si="15">($H68*3.78541*1440)*(AG68*0.000000001)</f>
        <v>8.2418974847999996E-2</v>
      </c>
      <c r="AI68" s="64">
        <v>120</v>
      </c>
      <c r="AJ68" s="64">
        <v>0.19</v>
      </c>
      <c r="AK68" s="64">
        <v>0.08</v>
      </c>
      <c r="AL68" s="64">
        <v>7.6</v>
      </c>
      <c r="AM68" s="64">
        <v>10.199999999999999</v>
      </c>
      <c r="AN68" s="65">
        <v>446</v>
      </c>
      <c r="AO68" s="64">
        <f t="shared" ref="AO68:AO111" si="16">($H68*3.78541*1440)*(AN68*0.000000001)</f>
        <v>0.34035984057599999</v>
      </c>
      <c r="AP68" s="64">
        <v>508</v>
      </c>
      <c r="AQ68" s="64">
        <v>96900</v>
      </c>
      <c r="AR68" s="64">
        <v>120000</v>
      </c>
      <c r="AS68" s="64">
        <v>5.6</v>
      </c>
      <c r="AT68" s="64">
        <v>5.4</v>
      </c>
      <c r="AU68" s="64">
        <v>3.6</v>
      </c>
      <c r="AV68" s="64">
        <v>6.4</v>
      </c>
      <c r="AW68" s="64">
        <v>0.05</v>
      </c>
      <c r="AX68" s="64">
        <v>0.05</v>
      </c>
      <c r="AY68" s="64">
        <v>0.05</v>
      </c>
      <c r="AZ68" s="64">
        <v>5.0000000000000001E-3</v>
      </c>
      <c r="BA68" s="64">
        <v>0.05</v>
      </c>
      <c r="BB68" s="64">
        <v>0.05</v>
      </c>
      <c r="BC68" s="64">
        <v>7780</v>
      </c>
      <c r="BD68" s="64">
        <v>9006</v>
      </c>
      <c r="BE68" s="64">
        <v>23.7</v>
      </c>
      <c r="BF68" s="64">
        <v>35.700000000000003</v>
      </c>
      <c r="BG68" s="65">
        <v>66800</v>
      </c>
      <c r="BH68" s="64">
        <f t="shared" ref="BH68:BH111" si="17">($H68*3.78541*1440)*(BG68*0.000000001)</f>
        <v>50.977662220799992</v>
      </c>
      <c r="BI68" s="64">
        <v>88800</v>
      </c>
      <c r="BJ68" s="64">
        <v>24100</v>
      </c>
      <c r="BK68" s="64">
        <f t="shared" ref="BK68:BK111" si="18">($H68*3.78541*1440)*(BJ68*0.000000001)</f>
        <v>18.391641609600001</v>
      </c>
      <c r="BL68" s="64">
        <v>26500</v>
      </c>
      <c r="BM68" s="64">
        <v>0.09</v>
      </c>
      <c r="BN68" s="64">
        <v>0.06</v>
      </c>
      <c r="BO68" s="64">
        <v>43500</v>
      </c>
      <c r="BP68" s="64">
        <v>54800</v>
      </c>
      <c r="BQ68" s="64">
        <v>0.05</v>
      </c>
      <c r="BR68" s="64">
        <v>0.05</v>
      </c>
      <c r="BS68" s="64">
        <v>172</v>
      </c>
      <c r="BT68" s="64">
        <f t="shared" ref="BT68:BT111" si="19">($H68*3.78541*1440)*(BS68*0.000000001)</f>
        <v>0.13125984883200001</v>
      </c>
      <c r="BU68" s="64">
        <v>188</v>
      </c>
      <c r="BV68" s="64">
        <v>7</v>
      </c>
      <c r="BW68" s="64">
        <v>1.5</v>
      </c>
      <c r="BX68" s="64">
        <v>15.9</v>
      </c>
      <c r="BY68" s="64">
        <v>16.3</v>
      </c>
      <c r="BZ68" s="64">
        <v>39.6</v>
      </c>
      <c r="CA68" s="64">
        <v>37.299999999999997</v>
      </c>
      <c r="CB68" s="64">
        <v>1.1000000000000001</v>
      </c>
      <c r="CC68" s="64">
        <v>1.2</v>
      </c>
      <c r="CD68" s="64">
        <v>415000</v>
      </c>
      <c r="CE68" s="64">
        <v>420000</v>
      </c>
      <c r="CF68" s="64">
        <v>0.45</v>
      </c>
      <c r="CG68" s="64">
        <v>0.45</v>
      </c>
      <c r="CH68" s="64">
        <v>0.06</v>
      </c>
      <c r="CI68" s="64">
        <v>0.16</v>
      </c>
      <c r="CJ68" s="64">
        <v>14000</v>
      </c>
      <c r="CK68" s="64">
        <v>22200</v>
      </c>
      <c r="CL68" s="64">
        <v>7.0000000000000007E-2</v>
      </c>
      <c r="CM68" s="64">
        <v>0.12</v>
      </c>
      <c r="CN68" s="64">
        <v>2120</v>
      </c>
      <c r="CO68" s="64">
        <v>2447</v>
      </c>
      <c r="CP68" s="64">
        <v>0.05</v>
      </c>
      <c r="CQ68" s="64">
        <v>0.05</v>
      </c>
      <c r="CR68" s="64">
        <v>0.05</v>
      </c>
      <c r="CS68" s="64">
        <v>0.05</v>
      </c>
      <c r="CT68" s="64">
        <v>0.2</v>
      </c>
      <c r="CU68" s="64">
        <v>0.05</v>
      </c>
      <c r="CV68" s="64">
        <v>0.2</v>
      </c>
      <c r="CW68" s="64">
        <v>0.12</v>
      </c>
      <c r="CX68" s="64">
        <v>0.27800000000000002</v>
      </c>
      <c r="CY68" s="64">
        <v>0.36899999999999999</v>
      </c>
      <c r="CZ68" s="64">
        <v>6.03</v>
      </c>
      <c r="DA68" s="64">
        <v>6.22</v>
      </c>
      <c r="DB68" s="64">
        <v>0.04</v>
      </c>
      <c r="DC68" s="64">
        <v>5.0000000000000001E-3</v>
      </c>
      <c r="DD68" s="64">
        <v>0.03</v>
      </c>
      <c r="DE68" s="64">
        <v>0.04</v>
      </c>
      <c r="DF68" s="65">
        <v>4380</v>
      </c>
      <c r="DG68" s="64">
        <f t="shared" ref="DG68:DG111" si="20">($H68*3.78541*1440)*(DF68*0.000000001)</f>
        <v>3.3425473132800003</v>
      </c>
      <c r="DH68" s="64">
        <v>5470</v>
      </c>
      <c r="DI68" s="64">
        <v>1</v>
      </c>
      <c r="DJ68" s="64">
        <v>1</v>
      </c>
      <c r="DK68" s="64">
        <v>104</v>
      </c>
      <c r="DL68" s="64">
        <v>0.81</v>
      </c>
      <c r="DM68" s="64">
        <v>0.05</v>
      </c>
      <c r="DN68" s="64">
        <v>1337</v>
      </c>
      <c r="DO68" s="64">
        <v>0</v>
      </c>
      <c r="DP68" s="64">
        <v>0.7</v>
      </c>
      <c r="DQ68" s="64">
        <v>0.64900000000000002</v>
      </c>
      <c r="DR68" s="64">
        <v>115</v>
      </c>
      <c r="DS68" s="64">
        <v>133</v>
      </c>
      <c r="DT68" s="64">
        <v>71.7</v>
      </c>
      <c r="DU68" s="64">
        <v>76.599999999999994</v>
      </c>
      <c r="DV68" s="64">
        <v>160</v>
      </c>
      <c r="DW68" s="64">
        <v>170</v>
      </c>
      <c r="DX68" s="64">
        <v>21.1</v>
      </c>
      <c r="DY68" s="64">
        <v>21.8</v>
      </c>
      <c r="DZ68" s="64">
        <v>88.2</v>
      </c>
      <c r="EA68" s="64">
        <v>90.4</v>
      </c>
      <c r="EB68" s="64">
        <v>18.899999999999999</v>
      </c>
      <c r="EC68" s="64">
        <v>19.399999999999999</v>
      </c>
      <c r="ED68" s="64">
        <v>3.5</v>
      </c>
      <c r="EE68" s="64">
        <v>3.5</v>
      </c>
      <c r="EF68" s="64">
        <v>23.5</v>
      </c>
      <c r="EG68" s="64">
        <v>24.5</v>
      </c>
      <c r="EH68" s="64">
        <v>3.5</v>
      </c>
      <c r="EI68" s="64">
        <v>3.5</v>
      </c>
      <c r="EJ68" s="64">
        <v>19.5</v>
      </c>
      <c r="EK68" s="64">
        <v>20</v>
      </c>
      <c r="EL68" s="64">
        <v>3.9</v>
      </c>
      <c r="EM68" s="64">
        <v>4.0999999999999996</v>
      </c>
      <c r="EN68" s="64">
        <v>10.5</v>
      </c>
      <c r="EO68" s="64">
        <v>11.1</v>
      </c>
      <c r="EP68" s="64">
        <v>1.3</v>
      </c>
      <c r="EQ68" s="64">
        <v>1.4</v>
      </c>
      <c r="ER68" s="64">
        <v>7.5</v>
      </c>
      <c r="ES68" s="64">
        <v>8.1</v>
      </c>
      <c r="ET68" s="64">
        <v>1.1000000000000001</v>
      </c>
      <c r="EU68" s="64">
        <v>1.2</v>
      </c>
      <c r="EV68" s="64">
        <v>549.89999999999986</v>
      </c>
      <c r="EW68" s="64">
        <f t="shared" si="12"/>
        <v>0.41964994693439989</v>
      </c>
      <c r="EX68" s="64">
        <v>386.9</v>
      </c>
      <c r="EY68" s="64">
        <f t="shared" si="13"/>
        <v>0.2952583460064</v>
      </c>
      <c r="EZ68" s="64">
        <v>182.39999999999998</v>
      </c>
      <c r="FA68" s="80">
        <f t="shared" si="10"/>
        <v>0.13919649085439997</v>
      </c>
      <c r="FB68" s="2">
        <v>589.24900000000014</v>
      </c>
      <c r="FC68" s="2">
        <v>107.15566466630303</v>
      </c>
      <c r="FD68" s="2">
        <v>406.19999999999993</v>
      </c>
      <c r="FE68" s="2">
        <v>104.98836908761953</v>
      </c>
      <c r="FF68" s="2">
        <v>162.30000000000001</v>
      </c>
      <c r="FG68" s="2">
        <v>112.38447319778186</v>
      </c>
    </row>
    <row r="69" spans="1:163" x14ac:dyDescent="0.25">
      <c r="A69" s="109"/>
      <c r="B69" s="2" t="s">
        <v>369</v>
      </c>
      <c r="C69" s="9">
        <v>45036</v>
      </c>
      <c r="D69" s="69">
        <v>4.87</v>
      </c>
      <c r="E69" s="69">
        <v>13.7</v>
      </c>
      <c r="F69" s="69">
        <v>7.78</v>
      </c>
      <c r="G69" s="69">
        <v>1955</v>
      </c>
      <c r="H69" s="69">
        <v>135</v>
      </c>
      <c r="I69" s="13">
        <v>511.03035</v>
      </c>
      <c r="J69" s="69">
        <v>5</v>
      </c>
      <c r="K69" s="69">
        <v>5.0000000000000001E-3</v>
      </c>
      <c r="L69" s="69">
        <v>5.0000000000000001E-3</v>
      </c>
      <c r="M69" s="69">
        <v>2.5000000000000001E-2</v>
      </c>
      <c r="N69" s="69">
        <v>2.5000000000000001E-2</v>
      </c>
      <c r="O69" s="69">
        <v>1610</v>
      </c>
      <c r="P69" s="69">
        <f t="shared" si="11"/>
        <v>1.18477276344</v>
      </c>
      <c r="Q69" s="69">
        <v>1510</v>
      </c>
      <c r="R69" s="69">
        <v>4.7</v>
      </c>
      <c r="S69" s="69">
        <f t="shared" si="14"/>
        <v>3.4586534088000007E-3</v>
      </c>
      <c r="T69" s="69">
        <v>3.8</v>
      </c>
      <c r="U69" s="69">
        <v>52</v>
      </c>
      <c r="V69" s="69">
        <v>47</v>
      </c>
      <c r="W69" s="69">
        <v>6.76</v>
      </c>
      <c r="X69" s="69">
        <v>7.27</v>
      </c>
      <c r="Y69" s="69">
        <v>2.88</v>
      </c>
      <c r="Z69" s="69">
        <v>3.15</v>
      </c>
      <c r="AA69" s="69">
        <v>5.0000000000000001E-3</v>
      </c>
      <c r="AB69" s="69">
        <v>5.0000000000000001E-3</v>
      </c>
      <c r="AC69" s="69">
        <v>278000</v>
      </c>
      <c r="AD69" s="69">
        <v>281000</v>
      </c>
      <c r="AE69" s="69">
        <v>6.39</v>
      </c>
      <c r="AF69" s="69">
        <v>6.04</v>
      </c>
      <c r="AG69" s="69">
        <v>130</v>
      </c>
      <c r="AH69" s="69">
        <f t="shared" si="15"/>
        <v>9.5664881520000009E-2</v>
      </c>
      <c r="AI69" s="69">
        <v>111</v>
      </c>
      <c r="AJ69" s="69">
        <v>0.16</v>
      </c>
      <c r="AK69" s="69">
        <v>0.04</v>
      </c>
      <c r="AL69" s="69">
        <v>6.9</v>
      </c>
      <c r="AM69" s="69">
        <v>8.5</v>
      </c>
      <c r="AN69" s="13">
        <v>341</v>
      </c>
      <c r="AO69" s="69">
        <f t="shared" si="16"/>
        <v>0.25093634306400003</v>
      </c>
      <c r="AP69" s="69">
        <v>303</v>
      </c>
      <c r="AQ69" s="69">
        <v>122000</v>
      </c>
      <c r="AR69" s="69">
        <v>114000</v>
      </c>
      <c r="AS69" s="69">
        <v>3.6</v>
      </c>
      <c r="AT69" s="69">
        <v>3.4</v>
      </c>
      <c r="AU69" s="69">
        <v>7.1</v>
      </c>
      <c r="AV69" s="69">
        <v>5.3</v>
      </c>
      <c r="AW69" s="69">
        <v>0.1</v>
      </c>
      <c r="AX69" s="69">
        <v>0.05</v>
      </c>
      <c r="AY69" s="69">
        <v>5.0000000000000001E-3</v>
      </c>
      <c r="AZ69" s="69">
        <v>0.05</v>
      </c>
      <c r="BA69" s="69">
        <v>0.05</v>
      </c>
      <c r="BB69" s="69">
        <v>0.05</v>
      </c>
      <c r="BC69" s="69">
        <v>8660</v>
      </c>
      <c r="BD69" s="69">
        <v>8670</v>
      </c>
      <c r="BE69" s="69">
        <v>29.9</v>
      </c>
      <c r="BF69" s="69">
        <v>26.8</v>
      </c>
      <c r="BG69" s="13">
        <v>79800</v>
      </c>
      <c r="BH69" s="69">
        <f t="shared" si="17"/>
        <v>58.723519579200001</v>
      </c>
      <c r="BI69" s="69">
        <v>76200</v>
      </c>
      <c r="BJ69" s="69">
        <v>25700</v>
      </c>
      <c r="BK69" s="69">
        <f t="shared" si="18"/>
        <v>18.912211192800001</v>
      </c>
      <c r="BL69" s="69">
        <v>25100</v>
      </c>
      <c r="BM69" s="69">
        <v>0.21</v>
      </c>
      <c r="BN69" s="69">
        <v>0.02</v>
      </c>
      <c r="BO69" s="69">
        <v>45100</v>
      </c>
      <c r="BP69" s="69">
        <v>42400</v>
      </c>
      <c r="BQ69" s="69">
        <v>0.05</v>
      </c>
      <c r="BR69" s="69">
        <v>0.05</v>
      </c>
      <c r="BS69" s="69">
        <v>198</v>
      </c>
      <c r="BT69" s="69">
        <f t="shared" si="19"/>
        <v>0.145704973392</v>
      </c>
      <c r="BU69" s="69">
        <v>177</v>
      </c>
      <c r="BV69" s="69">
        <v>5</v>
      </c>
      <c r="BW69" s="69">
        <v>1.5</v>
      </c>
      <c r="BX69" s="69">
        <v>9.24</v>
      </c>
      <c r="BY69" s="69">
        <v>7.78</v>
      </c>
      <c r="BZ69" s="69">
        <v>34.4</v>
      </c>
      <c r="CA69" s="69">
        <v>42.1</v>
      </c>
      <c r="CB69" s="69">
        <v>0.3</v>
      </c>
      <c r="CC69" s="69">
        <v>0.8</v>
      </c>
      <c r="CD69" s="69">
        <v>417000</v>
      </c>
      <c r="CE69" s="69">
        <v>446000</v>
      </c>
      <c r="CF69" s="69">
        <v>0.45</v>
      </c>
      <c r="CG69" s="69">
        <v>0.45</v>
      </c>
      <c r="CH69" s="69">
        <v>0.02</v>
      </c>
      <c r="CI69" s="69">
        <v>0.02</v>
      </c>
      <c r="CJ69" s="69">
        <v>15800</v>
      </c>
      <c r="CK69" s="69">
        <v>15800</v>
      </c>
      <c r="CL69" s="69">
        <v>0.13</v>
      </c>
      <c r="CM69" s="69">
        <v>0.03</v>
      </c>
      <c r="CN69" s="69">
        <v>2060</v>
      </c>
      <c r="CO69" s="69">
        <v>2190</v>
      </c>
      <c r="CP69" s="69">
        <v>0.05</v>
      </c>
      <c r="CQ69" s="69">
        <v>0.05</v>
      </c>
      <c r="CR69" s="69">
        <v>0.05</v>
      </c>
      <c r="CS69" s="69">
        <v>0.05</v>
      </c>
      <c r="CT69" s="69">
        <v>0.2</v>
      </c>
      <c r="CU69" s="69">
        <v>0.05</v>
      </c>
      <c r="CV69" s="69">
        <v>0.15</v>
      </c>
      <c r="CW69" s="69">
        <v>0.12</v>
      </c>
      <c r="CX69" s="69">
        <v>0.25600000000000001</v>
      </c>
      <c r="CY69" s="69">
        <v>0.249</v>
      </c>
      <c r="CZ69" s="69">
        <v>4.5</v>
      </c>
      <c r="DA69" s="69">
        <v>4.4000000000000004</v>
      </c>
      <c r="DB69" s="69">
        <v>0.05</v>
      </c>
      <c r="DC69" s="69">
        <v>0.02</v>
      </c>
      <c r="DD69" s="69">
        <v>0.04</v>
      </c>
      <c r="DE69" s="69">
        <v>0.03</v>
      </c>
      <c r="DF69" s="13">
        <v>5080</v>
      </c>
      <c r="DG69" s="69">
        <f t="shared" si="20"/>
        <v>3.7382892163200006</v>
      </c>
      <c r="DH69" s="69">
        <v>4770</v>
      </c>
      <c r="DI69" s="69">
        <v>1</v>
      </c>
      <c r="DJ69" s="69">
        <v>1</v>
      </c>
      <c r="DK69" s="69">
        <v>104</v>
      </c>
      <c r="DL69" s="69">
        <v>1.25</v>
      </c>
      <c r="DM69" s="69">
        <v>0.5</v>
      </c>
      <c r="DN69" s="69">
        <v>1328</v>
      </c>
      <c r="DO69" s="69">
        <v>0</v>
      </c>
      <c r="DP69" s="69">
        <v>0.9</v>
      </c>
      <c r="DQ69" s="69">
        <v>0.9</v>
      </c>
      <c r="DR69" s="69">
        <v>108</v>
      </c>
      <c r="DS69" s="69">
        <v>112</v>
      </c>
      <c r="DT69" s="69">
        <v>68.5</v>
      </c>
      <c r="DU69" s="69">
        <v>63.9</v>
      </c>
      <c r="DV69" s="69">
        <v>152</v>
      </c>
      <c r="DW69" s="69">
        <v>182</v>
      </c>
      <c r="DX69" s="69">
        <v>21.2</v>
      </c>
      <c r="DY69" s="69">
        <v>19.399999999999999</v>
      </c>
      <c r="DZ69" s="69">
        <v>86.2</v>
      </c>
      <c r="EA69" s="69">
        <v>82.3</v>
      </c>
      <c r="EB69" s="69">
        <v>18.899999999999999</v>
      </c>
      <c r="EC69" s="69">
        <v>17.899999999999999</v>
      </c>
      <c r="ED69" s="69">
        <v>3.4</v>
      </c>
      <c r="EE69" s="69">
        <v>3.2</v>
      </c>
      <c r="EF69" s="69">
        <v>22.7</v>
      </c>
      <c r="EG69" s="69">
        <v>21.6</v>
      </c>
      <c r="EH69" s="69">
        <v>3.4</v>
      </c>
      <c r="EI69" s="69">
        <v>3.2</v>
      </c>
      <c r="EJ69" s="69">
        <v>19.2</v>
      </c>
      <c r="EK69" s="69">
        <v>18.2</v>
      </c>
      <c r="EL69" s="69">
        <v>3.9</v>
      </c>
      <c r="EM69" s="69">
        <v>3.7</v>
      </c>
      <c r="EN69" s="69">
        <v>10.199999999999999</v>
      </c>
      <c r="EO69" s="69">
        <v>9.8000000000000007</v>
      </c>
      <c r="EP69" s="69">
        <v>1.3</v>
      </c>
      <c r="EQ69" s="69">
        <v>1.2</v>
      </c>
      <c r="ER69" s="69">
        <v>7.3</v>
      </c>
      <c r="ES69" s="69">
        <v>6.9</v>
      </c>
      <c r="ET69" s="69">
        <v>1.1000000000000001</v>
      </c>
      <c r="EU69" s="69">
        <v>1</v>
      </c>
      <c r="EV69" s="69">
        <v>528.19999999999982</v>
      </c>
      <c r="EW69" s="69">
        <f t="shared" si="12"/>
        <v>0.3886937724527999</v>
      </c>
      <c r="EX69" s="69">
        <v>372.89999999999992</v>
      </c>
      <c r="EY69" s="69">
        <f t="shared" si="13"/>
        <v>0.27441103322159999</v>
      </c>
      <c r="EZ69" s="69">
        <v>156</v>
      </c>
      <c r="FA69" s="72">
        <f t="shared" si="10"/>
        <v>0.11479785782400002</v>
      </c>
      <c r="FB69" s="2">
        <v>547.20000000000005</v>
      </c>
      <c r="FC69" s="2">
        <v>103.59712230215831</v>
      </c>
      <c r="FD69" s="2">
        <v>390.3</v>
      </c>
      <c r="FE69" s="2">
        <v>104.66613032984718</v>
      </c>
      <c r="FF69" s="2">
        <v>154.4</v>
      </c>
      <c r="FG69" s="2">
        <v>101.03626943005182</v>
      </c>
    </row>
    <row r="70" spans="1:163" x14ac:dyDescent="0.25">
      <c r="A70" s="109"/>
      <c r="B70" s="2" t="s">
        <v>369</v>
      </c>
      <c r="C70" s="9">
        <v>45071</v>
      </c>
      <c r="D70" s="69">
        <v>4.9400000000000004</v>
      </c>
      <c r="E70" s="69">
        <v>14.6</v>
      </c>
      <c r="F70" s="69">
        <v>7.54</v>
      </c>
      <c r="G70" s="69">
        <v>2057</v>
      </c>
      <c r="H70" s="69">
        <v>140</v>
      </c>
      <c r="I70" s="13">
        <v>529.95740000000001</v>
      </c>
      <c r="J70" s="69">
        <v>5</v>
      </c>
      <c r="K70" s="69">
        <v>5.0000000000000001E-3</v>
      </c>
      <c r="L70" s="69">
        <v>5.0000000000000001E-3</v>
      </c>
      <c r="M70" s="69">
        <v>2.5000000000000001E-2</v>
      </c>
      <c r="N70" s="69">
        <v>2.5000000000000001E-2</v>
      </c>
      <c r="O70" s="69">
        <v>1080</v>
      </c>
      <c r="P70" s="69">
        <f t="shared" si="11"/>
        <v>0.82418974847999993</v>
      </c>
      <c r="Q70" s="69">
        <v>1500</v>
      </c>
      <c r="R70" s="69">
        <v>3.2</v>
      </c>
      <c r="S70" s="69">
        <f t="shared" si="14"/>
        <v>2.4420436992000001E-3</v>
      </c>
      <c r="T70" s="69">
        <v>3.4</v>
      </c>
      <c r="U70" s="69">
        <v>33</v>
      </c>
      <c r="V70" s="69">
        <v>51</v>
      </c>
      <c r="W70" s="69">
        <v>6.76</v>
      </c>
      <c r="X70" s="69">
        <v>6.78</v>
      </c>
      <c r="Y70" s="69">
        <v>2.25</v>
      </c>
      <c r="Z70" s="69">
        <v>4.05</v>
      </c>
      <c r="AA70" s="69">
        <v>5.0000000000000001E-3</v>
      </c>
      <c r="AB70" s="69">
        <v>5.0000000000000001E-3</v>
      </c>
      <c r="AC70" s="69">
        <v>244000</v>
      </c>
      <c r="AD70" s="69">
        <v>286000</v>
      </c>
      <c r="AE70" s="69">
        <v>7.07</v>
      </c>
      <c r="AF70" s="69">
        <v>6.56</v>
      </c>
      <c r="AG70" s="69">
        <v>120</v>
      </c>
      <c r="AH70" s="69">
        <f t="shared" si="15"/>
        <v>9.1576638720000006E-2</v>
      </c>
      <c r="AI70" s="69">
        <v>127</v>
      </c>
      <c r="AJ70" s="69">
        <v>0.13</v>
      </c>
      <c r="AK70" s="69">
        <v>0.04</v>
      </c>
      <c r="AL70" s="69">
        <v>7.3</v>
      </c>
      <c r="AM70" s="69">
        <v>7.7</v>
      </c>
      <c r="AN70" s="13">
        <v>290</v>
      </c>
      <c r="AO70" s="69">
        <f t="shared" si="16"/>
        <v>0.22131021024</v>
      </c>
      <c r="AP70" s="69">
        <v>282</v>
      </c>
      <c r="AQ70" s="69">
        <v>121000</v>
      </c>
      <c r="AR70" s="69">
        <v>130000</v>
      </c>
      <c r="AS70" s="69">
        <v>3.6</v>
      </c>
      <c r="AT70" s="69">
        <v>3.3</v>
      </c>
      <c r="AU70" s="69">
        <v>5</v>
      </c>
      <c r="AV70" s="69">
        <v>5.2</v>
      </c>
      <c r="AW70" s="69">
        <v>0.05</v>
      </c>
      <c r="AX70" s="69">
        <v>0.05</v>
      </c>
      <c r="AY70" s="69">
        <v>5.0000000000000001E-3</v>
      </c>
      <c r="AZ70" s="69">
        <v>0.05</v>
      </c>
      <c r="BA70" s="69">
        <v>0.05</v>
      </c>
      <c r="BB70" s="69">
        <v>0.05</v>
      </c>
      <c r="BC70" s="69">
        <v>7140</v>
      </c>
      <c r="BD70" s="69">
        <v>8170</v>
      </c>
      <c r="BE70" s="69">
        <v>17.899999999999999</v>
      </c>
      <c r="BF70" s="69">
        <v>38.1</v>
      </c>
      <c r="BG70" s="13">
        <v>62700</v>
      </c>
      <c r="BH70" s="69">
        <f t="shared" si="17"/>
        <v>47.848793731200004</v>
      </c>
      <c r="BI70" s="69">
        <v>79900</v>
      </c>
      <c r="BJ70" s="69">
        <v>24300</v>
      </c>
      <c r="BK70" s="69">
        <f t="shared" si="18"/>
        <v>18.5442693408</v>
      </c>
      <c r="BL70" s="69">
        <v>25700</v>
      </c>
      <c r="BM70" s="69">
        <v>0.09</v>
      </c>
      <c r="BN70" s="69">
        <v>0.02</v>
      </c>
      <c r="BO70" s="69">
        <v>36800</v>
      </c>
      <c r="BP70" s="69">
        <v>45800</v>
      </c>
      <c r="BQ70" s="69">
        <v>0.05</v>
      </c>
      <c r="BR70" s="69">
        <v>0.05</v>
      </c>
      <c r="BS70" s="69">
        <v>188</v>
      </c>
      <c r="BT70" s="69">
        <f t="shared" si="19"/>
        <v>0.14347006732799999</v>
      </c>
      <c r="BU70" s="69">
        <v>188</v>
      </c>
      <c r="BV70" s="69">
        <v>1.5</v>
      </c>
      <c r="BW70" s="69">
        <v>1.5</v>
      </c>
      <c r="BX70" s="69">
        <v>9.5</v>
      </c>
      <c r="BY70" s="69">
        <v>4.9400000000000004</v>
      </c>
      <c r="BZ70" s="69">
        <v>43.3</v>
      </c>
      <c r="CA70" s="69">
        <v>37.4</v>
      </c>
      <c r="CB70" s="69">
        <v>1.2</v>
      </c>
      <c r="CC70" s="69">
        <v>1</v>
      </c>
      <c r="CD70" s="69">
        <v>351000</v>
      </c>
      <c r="CE70" s="69">
        <v>428000</v>
      </c>
      <c r="CF70" s="69">
        <v>0.45</v>
      </c>
      <c r="CG70" s="69">
        <v>0.45</v>
      </c>
      <c r="CH70" s="69">
        <v>0.36</v>
      </c>
      <c r="CI70" s="69">
        <v>0.45</v>
      </c>
      <c r="CJ70" s="69">
        <v>12300</v>
      </c>
      <c r="CK70" s="69">
        <v>14012</v>
      </c>
      <c r="CL70" s="69">
        <v>7.0000000000000007E-2</v>
      </c>
      <c r="CM70" s="69">
        <v>0.03</v>
      </c>
      <c r="CN70" s="69">
        <v>2190</v>
      </c>
      <c r="CO70" s="69">
        <v>2110</v>
      </c>
      <c r="CP70" s="69">
        <v>0.05</v>
      </c>
      <c r="CQ70" s="69">
        <v>0.05</v>
      </c>
      <c r="CR70" s="69">
        <v>0.05</v>
      </c>
      <c r="CS70" s="69">
        <v>0.05</v>
      </c>
      <c r="CT70" s="69">
        <v>0.2</v>
      </c>
      <c r="CU70" s="69">
        <v>0.1</v>
      </c>
      <c r="CV70" s="69">
        <v>0.15</v>
      </c>
      <c r="CW70" s="69">
        <v>0.14000000000000001</v>
      </c>
      <c r="CX70" s="69">
        <v>0.26500000000000001</v>
      </c>
      <c r="CY70" s="69">
        <v>0.25</v>
      </c>
      <c r="CZ70" s="69">
        <v>4.62</v>
      </c>
      <c r="DA70" s="69">
        <v>4.2300000000000004</v>
      </c>
      <c r="DB70" s="69">
        <v>0.05</v>
      </c>
      <c r="DC70" s="69">
        <v>0.01</v>
      </c>
      <c r="DD70" s="69">
        <v>0.01</v>
      </c>
      <c r="DE70" s="69">
        <v>0.04</v>
      </c>
      <c r="DF70" s="13">
        <v>5080</v>
      </c>
      <c r="DG70" s="69">
        <f t="shared" si="20"/>
        <v>3.8767443724800001</v>
      </c>
      <c r="DH70" s="69">
        <v>5000</v>
      </c>
      <c r="DI70" s="69">
        <v>1</v>
      </c>
      <c r="DJ70" s="69">
        <v>1</v>
      </c>
      <c r="DK70" s="69">
        <v>101</v>
      </c>
      <c r="DL70" s="69">
        <v>1.25</v>
      </c>
      <c r="DM70" s="69">
        <v>0.05</v>
      </c>
      <c r="DN70" s="69">
        <v>1332</v>
      </c>
      <c r="DO70" s="69">
        <v>0</v>
      </c>
      <c r="DP70" s="69">
        <v>0.8</v>
      </c>
      <c r="DQ70" s="69">
        <v>0.5</v>
      </c>
      <c r="DR70" s="69">
        <v>118</v>
      </c>
      <c r="DS70" s="69">
        <v>117</v>
      </c>
      <c r="DT70" s="69">
        <v>64.8</v>
      </c>
      <c r="DU70" s="69">
        <v>65.5</v>
      </c>
      <c r="DV70" s="69">
        <v>183</v>
      </c>
      <c r="DW70" s="69">
        <v>145</v>
      </c>
      <c r="DX70" s="69">
        <v>19.600000000000001</v>
      </c>
      <c r="DY70" s="69">
        <v>19.100000000000001</v>
      </c>
      <c r="DZ70" s="69">
        <v>79.599999999999994</v>
      </c>
      <c r="EA70" s="69">
        <v>81.400000000000006</v>
      </c>
      <c r="EB70" s="69">
        <v>17.7</v>
      </c>
      <c r="EC70" s="69">
        <v>17.5</v>
      </c>
      <c r="ED70" s="69">
        <v>3.3</v>
      </c>
      <c r="EE70" s="69">
        <v>3.2</v>
      </c>
      <c r="EF70" s="69">
        <v>21.7</v>
      </c>
      <c r="EG70" s="69">
        <v>21.1</v>
      </c>
      <c r="EH70" s="69">
        <v>3.4</v>
      </c>
      <c r="EI70" s="69">
        <v>3.4</v>
      </c>
      <c r="EJ70" s="69">
        <v>18.7</v>
      </c>
      <c r="EK70" s="69">
        <v>18.5</v>
      </c>
      <c r="EL70" s="69">
        <v>3.7</v>
      </c>
      <c r="EM70" s="69">
        <v>3.7</v>
      </c>
      <c r="EN70" s="69">
        <v>9.9</v>
      </c>
      <c r="EO70" s="69">
        <v>9.8000000000000007</v>
      </c>
      <c r="EP70" s="69">
        <v>1.3</v>
      </c>
      <c r="EQ70" s="69">
        <v>1.3</v>
      </c>
      <c r="ER70" s="69">
        <v>6.9</v>
      </c>
      <c r="ES70" s="69">
        <v>6.9</v>
      </c>
      <c r="ET70" s="69">
        <v>1</v>
      </c>
      <c r="EU70" s="69">
        <v>1</v>
      </c>
      <c r="EV70" s="69">
        <v>553.4</v>
      </c>
      <c r="EW70" s="69">
        <f t="shared" si="12"/>
        <v>0.42232093223039996</v>
      </c>
      <c r="EX70" s="69">
        <v>389.7</v>
      </c>
      <c r="EY70" s="69">
        <f t="shared" si="13"/>
        <v>0.29739513424319997</v>
      </c>
      <c r="EZ70" s="69">
        <v>161.60000000000002</v>
      </c>
      <c r="FA70" s="72">
        <f t="shared" si="10"/>
        <v>0.12332320680960003</v>
      </c>
      <c r="FB70" s="2">
        <v>514.9</v>
      </c>
      <c r="FC70" s="2">
        <v>93.043006866642571</v>
      </c>
      <c r="FD70" s="2">
        <v>352.8</v>
      </c>
      <c r="FE70" s="2">
        <v>90.531177829099306</v>
      </c>
      <c r="FF70" s="2">
        <v>162.9</v>
      </c>
      <c r="FG70" s="2">
        <v>99.201964395334571</v>
      </c>
    </row>
    <row r="71" spans="1:163" x14ac:dyDescent="0.25">
      <c r="A71" s="109"/>
      <c r="B71" s="2" t="s">
        <v>369</v>
      </c>
      <c r="C71" s="9">
        <v>45140</v>
      </c>
      <c r="D71" s="69">
        <v>4.84</v>
      </c>
      <c r="E71" s="69">
        <v>16.399999999999999</v>
      </c>
      <c r="F71" s="69">
        <v>7.6</v>
      </c>
      <c r="G71" s="69">
        <v>1940</v>
      </c>
      <c r="H71" s="69">
        <v>152</v>
      </c>
      <c r="I71" s="13">
        <v>575.38232000000005</v>
      </c>
      <c r="J71" s="69">
        <v>5</v>
      </c>
      <c r="K71" s="69">
        <v>5.0000000000000001E-3</v>
      </c>
      <c r="L71" s="69">
        <v>5.0000000000000001E-3</v>
      </c>
      <c r="M71" s="69">
        <v>2.5000000000000001E-2</v>
      </c>
      <c r="N71" s="69">
        <v>2.5000000000000001E-2</v>
      </c>
      <c r="O71" s="69">
        <v>1480</v>
      </c>
      <c r="P71" s="69">
        <f t="shared" si="11"/>
        <v>1.2262548003840001</v>
      </c>
      <c r="Q71" s="69">
        <v>1230</v>
      </c>
      <c r="R71" s="69">
        <v>4.7</v>
      </c>
      <c r="S71" s="69">
        <f t="shared" si="14"/>
        <v>3.8941875417600009E-3</v>
      </c>
      <c r="T71" s="69">
        <v>2.9</v>
      </c>
      <c r="U71" s="69">
        <v>49</v>
      </c>
      <c r="V71" s="69">
        <v>37</v>
      </c>
      <c r="W71" s="69">
        <v>6.85</v>
      </c>
      <c r="X71" s="69">
        <v>6.78</v>
      </c>
      <c r="Y71" s="69">
        <v>4.46</v>
      </c>
      <c r="Z71" s="69">
        <v>3.13</v>
      </c>
      <c r="AA71" s="69">
        <v>5.0000000000000001E-3</v>
      </c>
      <c r="AB71" s="69">
        <v>5.0000000000000001E-3</v>
      </c>
      <c r="AC71" s="69">
        <v>301000</v>
      </c>
      <c r="AD71" s="69">
        <v>292000</v>
      </c>
      <c r="AE71" s="69">
        <v>7.24</v>
      </c>
      <c r="AF71" s="69">
        <v>7.29</v>
      </c>
      <c r="AG71" s="69">
        <v>115</v>
      </c>
      <c r="AH71" s="69">
        <f t="shared" si="15"/>
        <v>9.5283312192000022E-2</v>
      </c>
      <c r="AI71" s="69">
        <v>118</v>
      </c>
      <c r="AJ71" s="69">
        <v>0.04</v>
      </c>
      <c r="AK71" s="69">
        <v>0.04</v>
      </c>
      <c r="AL71" s="69">
        <v>7.6</v>
      </c>
      <c r="AM71" s="69">
        <v>7.4</v>
      </c>
      <c r="AN71" s="13">
        <v>283</v>
      </c>
      <c r="AO71" s="69">
        <f t="shared" si="16"/>
        <v>0.23447980304640004</v>
      </c>
      <c r="AP71" s="69">
        <v>271</v>
      </c>
      <c r="AQ71" s="69">
        <v>127000</v>
      </c>
      <c r="AR71" s="69">
        <v>121000</v>
      </c>
      <c r="AS71" s="69">
        <v>0.6</v>
      </c>
      <c r="AT71" s="69">
        <v>0.6</v>
      </c>
      <c r="AU71" s="69">
        <v>5.0999999999999996</v>
      </c>
      <c r="AV71" s="69">
        <v>4.5999999999999996</v>
      </c>
      <c r="AW71" s="69">
        <v>0.05</v>
      </c>
      <c r="AX71" s="69">
        <v>0.05</v>
      </c>
      <c r="AY71" s="69">
        <v>0.01</v>
      </c>
      <c r="AZ71" s="69">
        <v>0.01</v>
      </c>
      <c r="BA71" s="69">
        <v>0.05</v>
      </c>
      <c r="BB71" s="69">
        <v>0.05</v>
      </c>
      <c r="BC71" s="69">
        <v>8530</v>
      </c>
      <c r="BD71" s="69">
        <v>8390</v>
      </c>
      <c r="BE71" s="69">
        <v>38.299999999999997</v>
      </c>
      <c r="BF71" s="69">
        <v>22.8</v>
      </c>
      <c r="BG71" s="13">
        <v>79900</v>
      </c>
      <c r="BH71" s="69">
        <f t="shared" si="17"/>
        <v>66.201188209920005</v>
      </c>
      <c r="BI71" s="69">
        <v>76700</v>
      </c>
      <c r="BJ71" s="69">
        <v>27700</v>
      </c>
      <c r="BK71" s="69">
        <f t="shared" si="18"/>
        <v>22.950849980160005</v>
      </c>
      <c r="BL71" s="69">
        <v>26800</v>
      </c>
      <c r="BM71" s="69">
        <v>0.08</v>
      </c>
      <c r="BN71" s="69">
        <v>0.02</v>
      </c>
      <c r="BO71" s="69">
        <v>43700</v>
      </c>
      <c r="BP71" s="69">
        <v>42300</v>
      </c>
      <c r="BQ71" s="69">
        <v>0.05</v>
      </c>
      <c r="BR71" s="69">
        <v>0.05</v>
      </c>
      <c r="BS71" s="69">
        <v>176</v>
      </c>
      <c r="BT71" s="69">
        <f t="shared" si="19"/>
        <v>0.14582489518080002</v>
      </c>
      <c r="BU71" s="69">
        <v>180</v>
      </c>
      <c r="BV71" s="69">
        <v>1.5</v>
      </c>
      <c r="BW71" s="69">
        <v>1.5</v>
      </c>
      <c r="BX71" s="69">
        <v>14.6</v>
      </c>
      <c r="BY71" s="69">
        <v>3.11</v>
      </c>
      <c r="BZ71" s="69">
        <v>40.6</v>
      </c>
      <c r="CA71" s="69">
        <v>40.1</v>
      </c>
      <c r="CB71" s="69">
        <v>1.2</v>
      </c>
      <c r="CC71" s="69">
        <v>1.1000000000000001</v>
      </c>
      <c r="CD71" s="69">
        <v>460000</v>
      </c>
      <c r="CE71" s="69">
        <v>443000</v>
      </c>
      <c r="CF71" s="69">
        <v>0.45</v>
      </c>
      <c r="CG71" s="69">
        <v>0.45</v>
      </c>
      <c r="CH71" s="69">
        <v>0.45</v>
      </c>
      <c r="CI71" s="69">
        <v>0.4</v>
      </c>
      <c r="CJ71" s="69">
        <v>18500</v>
      </c>
      <c r="CK71" s="69">
        <v>21200</v>
      </c>
      <c r="CL71" s="69">
        <v>0.03</v>
      </c>
      <c r="CM71" s="69">
        <v>0.03</v>
      </c>
      <c r="CN71" s="69">
        <v>2200</v>
      </c>
      <c r="CO71" s="69">
        <v>2150</v>
      </c>
      <c r="CP71" s="69">
        <v>0.05</v>
      </c>
      <c r="CQ71" s="69">
        <v>0.05</v>
      </c>
      <c r="CR71" s="69">
        <v>0.05</v>
      </c>
      <c r="CS71" s="69">
        <v>0.05</v>
      </c>
      <c r="CT71" s="69">
        <v>0.3</v>
      </c>
      <c r="CU71" s="69">
        <v>0.3</v>
      </c>
      <c r="CV71" s="69">
        <v>0.16</v>
      </c>
      <c r="CW71" s="69">
        <v>3.5000000000000003E-2</v>
      </c>
      <c r="CX71" s="69">
        <v>0.28299999999999997</v>
      </c>
      <c r="CY71" s="69">
        <v>0.28499999999999998</v>
      </c>
      <c r="CZ71" s="69">
        <v>4.58</v>
      </c>
      <c r="DA71" s="69">
        <v>4.18</v>
      </c>
      <c r="DB71" s="69">
        <v>0.1</v>
      </c>
      <c r="DC71" s="69">
        <v>0.02</v>
      </c>
      <c r="DD71" s="69">
        <v>0.01</v>
      </c>
      <c r="DE71" s="69">
        <v>0.01</v>
      </c>
      <c r="DF71" s="13">
        <v>5190</v>
      </c>
      <c r="DG71" s="69">
        <f t="shared" si="20"/>
        <v>4.3001773067520004</v>
      </c>
      <c r="DH71" s="69">
        <v>5400</v>
      </c>
      <c r="DI71" s="69">
        <v>1</v>
      </c>
      <c r="DJ71" s="69">
        <v>1</v>
      </c>
      <c r="DK71" s="69">
        <v>106</v>
      </c>
      <c r="DL71" s="69">
        <v>1.25</v>
      </c>
      <c r="DM71" s="69">
        <v>0.5</v>
      </c>
      <c r="DN71" s="69">
        <v>1367</v>
      </c>
      <c r="DO71" s="69">
        <v>0</v>
      </c>
      <c r="DP71" s="69">
        <v>2.8</v>
      </c>
      <c r="DQ71" s="69">
        <v>3</v>
      </c>
      <c r="DR71" s="69">
        <v>112</v>
      </c>
      <c r="DS71" s="69">
        <v>110</v>
      </c>
      <c r="DT71" s="69">
        <v>63.5</v>
      </c>
      <c r="DU71" s="69">
        <v>61.2</v>
      </c>
      <c r="DV71" s="69">
        <v>186</v>
      </c>
      <c r="DW71" s="69">
        <v>179</v>
      </c>
      <c r="DX71" s="69">
        <v>19.7</v>
      </c>
      <c r="DY71" s="69">
        <v>18.399999999999999</v>
      </c>
      <c r="DZ71" s="69">
        <v>80.7</v>
      </c>
      <c r="EA71" s="69">
        <v>77</v>
      </c>
      <c r="EB71" s="69">
        <v>17.3</v>
      </c>
      <c r="EC71" s="69">
        <v>16.100000000000001</v>
      </c>
      <c r="ED71" s="69">
        <v>3.3</v>
      </c>
      <c r="EE71" s="69">
        <v>3</v>
      </c>
      <c r="EF71" s="69">
        <v>21.2</v>
      </c>
      <c r="EG71" s="69">
        <v>19.899999999999999</v>
      </c>
      <c r="EH71" s="69">
        <v>3.2</v>
      </c>
      <c r="EI71" s="69">
        <v>3</v>
      </c>
      <c r="EJ71" s="69">
        <v>18.3</v>
      </c>
      <c r="EK71" s="69">
        <v>17.600000000000001</v>
      </c>
      <c r="EL71" s="69">
        <v>3.6</v>
      </c>
      <c r="EM71" s="69">
        <v>3.5</v>
      </c>
      <c r="EN71" s="69">
        <v>9.9</v>
      </c>
      <c r="EO71" s="69">
        <v>9.1999999999999993</v>
      </c>
      <c r="EP71" s="69">
        <v>1.2</v>
      </c>
      <c r="EQ71" s="69">
        <v>1.1000000000000001</v>
      </c>
      <c r="ER71" s="69">
        <v>6.8</v>
      </c>
      <c r="ES71" s="69">
        <v>6.6</v>
      </c>
      <c r="ET71" s="69">
        <v>1</v>
      </c>
      <c r="EU71" s="69">
        <v>1</v>
      </c>
      <c r="EV71" s="69">
        <v>550.5</v>
      </c>
      <c r="EW71" s="69">
        <f t="shared" si="12"/>
        <v>0.45611707271040008</v>
      </c>
      <c r="EX71" s="69">
        <v>391.7</v>
      </c>
      <c r="EY71" s="69">
        <f t="shared" si="13"/>
        <v>0.32454324683136004</v>
      </c>
      <c r="EZ71" s="69">
        <v>151.99999999999997</v>
      </c>
      <c r="FA71" s="72">
        <f t="shared" si="10"/>
        <v>0.12593968220160001</v>
      </c>
      <c r="FB71" s="2">
        <v>529.6</v>
      </c>
      <c r="FC71" s="2">
        <v>96.203451407811087</v>
      </c>
      <c r="FD71" s="2">
        <v>374.59999999999997</v>
      </c>
      <c r="FE71" s="2">
        <v>95.634414092417657</v>
      </c>
      <c r="FF71" s="2">
        <v>156</v>
      </c>
      <c r="FG71" s="2">
        <v>97.435897435897417</v>
      </c>
    </row>
    <row r="72" spans="1:163" x14ac:dyDescent="0.25">
      <c r="A72" s="109"/>
      <c r="B72" s="2" t="s">
        <v>369</v>
      </c>
      <c r="C72" s="9">
        <v>45198</v>
      </c>
      <c r="D72" s="69">
        <v>5.46</v>
      </c>
      <c r="E72" s="69" t="s">
        <v>15</v>
      </c>
      <c r="F72" s="69">
        <v>6.79</v>
      </c>
      <c r="G72" s="69">
        <v>2420</v>
      </c>
      <c r="H72" s="69">
        <v>167</v>
      </c>
      <c r="I72" s="13">
        <v>632.16347000000007</v>
      </c>
      <c r="J72" s="69">
        <v>5</v>
      </c>
      <c r="K72" s="69">
        <v>5.0000000000000001E-3</v>
      </c>
      <c r="L72" s="69">
        <v>5.0000000000000001E-3</v>
      </c>
      <c r="M72" s="69">
        <v>2.5000000000000001E-2</v>
      </c>
      <c r="N72" s="69">
        <v>2.5000000000000001E-2</v>
      </c>
      <c r="O72" s="69">
        <v>1050</v>
      </c>
      <c r="P72" s="69">
        <f t="shared" si="11"/>
        <v>0.95583116664000023</v>
      </c>
      <c r="Q72" s="69">
        <v>653</v>
      </c>
      <c r="R72" s="69">
        <v>4</v>
      </c>
      <c r="S72" s="69">
        <f t="shared" si="14"/>
        <v>3.6412615872000007E-3</v>
      </c>
      <c r="T72" s="69">
        <v>1.9</v>
      </c>
      <c r="U72" s="69">
        <v>37</v>
      </c>
      <c r="V72" s="69">
        <v>30</v>
      </c>
      <c r="W72" s="69">
        <v>7.6</v>
      </c>
      <c r="X72" s="69">
        <v>9.11</v>
      </c>
      <c r="Y72" s="69">
        <v>2.78</v>
      </c>
      <c r="Z72" s="69">
        <v>2.37</v>
      </c>
      <c r="AA72" s="69">
        <v>0.01</v>
      </c>
      <c r="AB72" s="69">
        <v>5.0000000000000001E-3</v>
      </c>
      <c r="AC72" s="69">
        <v>226000</v>
      </c>
      <c r="AD72" s="69">
        <v>231000</v>
      </c>
      <c r="AE72" s="69">
        <v>6.63</v>
      </c>
      <c r="AF72" s="69">
        <v>7</v>
      </c>
      <c r="AG72" s="69">
        <v>108</v>
      </c>
      <c r="AH72" s="69">
        <f t="shared" si="15"/>
        <v>9.8314062854400017E-2</v>
      </c>
      <c r="AI72" s="69">
        <v>109</v>
      </c>
      <c r="AJ72" s="69">
        <v>0.16</v>
      </c>
      <c r="AK72" s="69">
        <v>0.04</v>
      </c>
      <c r="AL72" s="69">
        <v>7.7</v>
      </c>
      <c r="AM72" s="69">
        <v>9.3000000000000007</v>
      </c>
      <c r="AN72" s="13">
        <v>261</v>
      </c>
      <c r="AO72" s="69">
        <f t="shared" si="16"/>
        <v>0.23759231856480004</v>
      </c>
      <c r="AP72" s="69">
        <v>219</v>
      </c>
      <c r="AQ72" s="69">
        <v>101000</v>
      </c>
      <c r="AR72" s="69">
        <v>96200</v>
      </c>
      <c r="AS72" s="69">
        <v>1.5</v>
      </c>
      <c r="AT72" s="69">
        <v>1.5</v>
      </c>
      <c r="AU72" s="69">
        <v>4.2</v>
      </c>
      <c r="AV72" s="69">
        <v>2.5</v>
      </c>
      <c r="AW72" s="69">
        <v>0.1</v>
      </c>
      <c r="AX72" s="69">
        <v>0.05</v>
      </c>
      <c r="AY72" s="69">
        <v>0.02</v>
      </c>
      <c r="AZ72" s="69">
        <v>5.0000000000000001E-3</v>
      </c>
      <c r="BA72" s="69">
        <v>0.05</v>
      </c>
      <c r="BB72" s="69">
        <v>0.05</v>
      </c>
      <c r="BC72" s="69">
        <v>6500</v>
      </c>
      <c r="BD72" s="69">
        <v>6350</v>
      </c>
      <c r="BE72" s="69">
        <v>22.9</v>
      </c>
      <c r="BF72" s="69">
        <v>22.4</v>
      </c>
      <c r="BG72" s="13">
        <v>60900</v>
      </c>
      <c r="BH72" s="69">
        <f t="shared" si="17"/>
        <v>55.438207665120011</v>
      </c>
      <c r="BI72" s="69">
        <v>59000</v>
      </c>
      <c r="BJ72" s="69">
        <v>22000</v>
      </c>
      <c r="BK72" s="69">
        <f t="shared" si="18"/>
        <v>20.026938729600005</v>
      </c>
      <c r="BL72" s="69">
        <v>23700</v>
      </c>
      <c r="BM72" s="69">
        <v>0.23</v>
      </c>
      <c r="BN72" s="69">
        <v>0.02</v>
      </c>
      <c r="BO72" s="69">
        <v>31400</v>
      </c>
      <c r="BP72" s="69">
        <v>29200</v>
      </c>
      <c r="BQ72" s="69">
        <v>0.05</v>
      </c>
      <c r="BR72" s="69">
        <v>0.05</v>
      </c>
      <c r="BS72" s="69">
        <v>176</v>
      </c>
      <c r="BT72" s="69">
        <f t="shared" si="19"/>
        <v>0.16021550983680002</v>
      </c>
      <c r="BU72" s="69">
        <v>178</v>
      </c>
      <c r="BV72" s="69">
        <v>1.5</v>
      </c>
      <c r="BW72" s="69">
        <v>1.5</v>
      </c>
      <c r="BX72" s="69">
        <v>11.2</v>
      </c>
      <c r="BY72" s="69">
        <v>0.2</v>
      </c>
      <c r="BZ72" s="69">
        <v>52.4</v>
      </c>
      <c r="CA72" s="69">
        <v>35</v>
      </c>
      <c r="CB72" s="69">
        <v>1.2</v>
      </c>
      <c r="CC72" s="69">
        <v>1.5</v>
      </c>
      <c r="CD72" s="69">
        <v>360000</v>
      </c>
      <c r="CE72" s="69">
        <v>302000</v>
      </c>
      <c r="CF72" s="69">
        <v>0.45</v>
      </c>
      <c r="CG72" s="69">
        <v>0.45</v>
      </c>
      <c r="CH72" s="69">
        <v>0.59</v>
      </c>
      <c r="CI72" s="69">
        <v>0.31</v>
      </c>
      <c r="CJ72" s="69">
        <v>13000</v>
      </c>
      <c r="CK72" s="69">
        <v>13000</v>
      </c>
      <c r="CL72" s="69">
        <v>0.03</v>
      </c>
      <c r="CM72" s="69">
        <v>0.03</v>
      </c>
      <c r="CN72" s="69">
        <v>2060</v>
      </c>
      <c r="CO72" s="69">
        <v>2150</v>
      </c>
      <c r="CP72" s="69">
        <v>0.05</v>
      </c>
      <c r="CQ72" s="69">
        <v>0.05</v>
      </c>
      <c r="CR72" s="69">
        <v>0.05</v>
      </c>
      <c r="CS72" s="69">
        <v>0.05</v>
      </c>
      <c r="CT72" s="69">
        <v>0.05</v>
      </c>
      <c r="CU72" s="69">
        <v>0.2</v>
      </c>
      <c r="CV72" s="69">
        <v>0.5</v>
      </c>
      <c r="CW72" s="69">
        <v>3.5000000000000003E-2</v>
      </c>
      <c r="CX72" s="69">
        <v>0.315</v>
      </c>
      <c r="CY72" s="69">
        <v>0.36599999999999999</v>
      </c>
      <c r="CZ72" s="69">
        <v>4.2</v>
      </c>
      <c r="DA72" s="69">
        <v>2.42</v>
      </c>
      <c r="DB72" s="69">
        <v>0.09</v>
      </c>
      <c r="DC72" s="69">
        <v>5.0000000000000001E-3</v>
      </c>
      <c r="DD72" s="69">
        <v>0.24</v>
      </c>
      <c r="DE72" s="69">
        <v>0.04</v>
      </c>
      <c r="DF72" s="13">
        <v>4990</v>
      </c>
      <c r="DG72" s="69">
        <f t="shared" si="20"/>
        <v>4.5424738300320007</v>
      </c>
      <c r="DH72" s="69">
        <v>5610</v>
      </c>
      <c r="DI72" s="69">
        <v>1</v>
      </c>
      <c r="DJ72" s="69">
        <v>1</v>
      </c>
      <c r="DK72" s="69">
        <v>97.8</v>
      </c>
      <c r="DL72" s="69">
        <v>1.25</v>
      </c>
      <c r="DM72" s="69">
        <v>0.5</v>
      </c>
      <c r="DN72" s="69">
        <v>1277</v>
      </c>
      <c r="DO72" s="69">
        <v>0</v>
      </c>
      <c r="DP72" s="69">
        <v>0.5</v>
      </c>
      <c r="DQ72" s="69">
        <v>0.3</v>
      </c>
      <c r="DR72" s="69">
        <v>94.6</v>
      </c>
      <c r="DS72" s="69">
        <v>97.4</v>
      </c>
      <c r="DT72" s="69">
        <v>48.3</v>
      </c>
      <c r="DU72" s="69">
        <v>45.6</v>
      </c>
      <c r="DV72" s="69">
        <v>106</v>
      </c>
      <c r="DW72" s="69">
        <v>94.5</v>
      </c>
      <c r="DX72" s="69">
        <v>13.9</v>
      </c>
      <c r="DY72" s="69">
        <v>12.1</v>
      </c>
      <c r="DZ72" s="69">
        <v>57.3</v>
      </c>
      <c r="EA72" s="69">
        <v>49.2</v>
      </c>
      <c r="EB72" s="69">
        <v>12.4</v>
      </c>
      <c r="EC72" s="69">
        <v>10.199999999999999</v>
      </c>
      <c r="ED72" s="69">
        <v>2.2999999999999998</v>
      </c>
      <c r="EE72" s="69">
        <v>1.9</v>
      </c>
      <c r="EF72" s="69">
        <v>15.4</v>
      </c>
      <c r="EG72" s="69">
        <v>13.7</v>
      </c>
      <c r="EH72" s="69">
        <v>2.4</v>
      </c>
      <c r="EI72" s="69">
        <v>2.1</v>
      </c>
      <c r="EJ72" s="69">
        <v>13</v>
      </c>
      <c r="EK72" s="69">
        <v>11.2</v>
      </c>
      <c r="EL72" s="69">
        <v>2.6</v>
      </c>
      <c r="EM72" s="69">
        <v>2.2999999999999998</v>
      </c>
      <c r="EN72" s="69">
        <v>7.1</v>
      </c>
      <c r="EO72" s="69">
        <v>6.1</v>
      </c>
      <c r="EP72" s="69">
        <v>0.8</v>
      </c>
      <c r="EQ72" s="69">
        <v>0.7</v>
      </c>
      <c r="ER72" s="69">
        <v>5</v>
      </c>
      <c r="ES72" s="69">
        <v>4</v>
      </c>
      <c r="ET72" s="69">
        <v>0.7</v>
      </c>
      <c r="EU72" s="69">
        <v>0.6</v>
      </c>
      <c r="EV72" s="69">
        <v>382.29999999999995</v>
      </c>
      <c r="EW72" s="69">
        <f t="shared" si="12"/>
        <v>0.34801357619664003</v>
      </c>
      <c r="EX72" s="69">
        <v>255.60000000000002</v>
      </c>
      <c r="EY72" s="69">
        <f t="shared" si="13"/>
        <v>0.23267661542208007</v>
      </c>
      <c r="EZ72" s="69">
        <v>124.39999999999999</v>
      </c>
      <c r="FA72" s="72">
        <f t="shared" si="10"/>
        <v>0.11324323536192002</v>
      </c>
      <c r="FB72" s="2">
        <v>351.90000000000003</v>
      </c>
      <c r="FC72" s="2">
        <v>92.04812974104108</v>
      </c>
      <c r="FD72" s="2">
        <v>227.19999999999996</v>
      </c>
      <c r="FE72" s="2">
        <v>88.888888888888857</v>
      </c>
      <c r="FF72" s="2">
        <v>126.19999999999999</v>
      </c>
      <c r="FG72" s="2">
        <v>98.573692551505559</v>
      </c>
    </row>
    <row r="73" spans="1:163" x14ac:dyDescent="0.25">
      <c r="A73" s="109"/>
      <c r="B73" s="2" t="s">
        <v>369</v>
      </c>
      <c r="C73" s="9">
        <v>45425</v>
      </c>
      <c r="D73" s="69">
        <v>5.12</v>
      </c>
      <c r="E73" s="69">
        <v>12.1</v>
      </c>
      <c r="F73" s="69">
        <v>7.59</v>
      </c>
      <c r="G73" s="69">
        <v>2063</v>
      </c>
      <c r="H73" s="69">
        <v>139.9</v>
      </c>
      <c r="I73" s="13">
        <v>529.57885900000008</v>
      </c>
      <c r="J73" s="69">
        <v>5</v>
      </c>
      <c r="K73" s="69">
        <v>5.0000000000000001E-3</v>
      </c>
      <c r="L73" s="69">
        <v>5.0000000000000001E-3</v>
      </c>
      <c r="M73" s="69">
        <v>0.08</v>
      </c>
      <c r="N73" s="69">
        <v>2.5000000000000001E-2</v>
      </c>
      <c r="O73" s="69">
        <v>1980</v>
      </c>
      <c r="P73" s="69">
        <f t="shared" si="11"/>
        <v>1.5099352427808002</v>
      </c>
      <c r="Q73" s="69">
        <v>1730</v>
      </c>
      <c r="R73" s="69">
        <v>4.9000000000000004</v>
      </c>
      <c r="S73" s="69">
        <f t="shared" si="14"/>
        <v>3.7367084291040011E-3</v>
      </c>
      <c r="T73" s="69">
        <v>3.4</v>
      </c>
      <c r="U73" s="69">
        <v>44</v>
      </c>
      <c r="V73" s="69">
        <v>43</v>
      </c>
      <c r="W73" s="69">
        <v>7.26</v>
      </c>
      <c r="X73" s="69">
        <v>7.42</v>
      </c>
      <c r="Y73" s="69">
        <v>4.08</v>
      </c>
      <c r="Z73" s="69">
        <v>3.94</v>
      </c>
      <c r="AA73" s="69">
        <v>5.0000000000000001E-3</v>
      </c>
      <c r="AB73" s="69">
        <v>5.0000000000000001E-3</v>
      </c>
      <c r="AC73" s="69">
        <v>273000</v>
      </c>
      <c r="AD73" s="69">
        <v>265000</v>
      </c>
      <c r="AE73" s="69">
        <v>8.3800000000000008</v>
      </c>
      <c r="AF73" s="69">
        <v>8.64</v>
      </c>
      <c r="AG73" s="69">
        <v>109</v>
      </c>
      <c r="AH73" s="69">
        <f t="shared" si="15"/>
        <v>8.3122697708640017E-2</v>
      </c>
      <c r="AI73" s="69">
        <v>115</v>
      </c>
      <c r="AJ73" s="69">
        <v>0.04</v>
      </c>
      <c r="AK73" s="69">
        <v>0.04</v>
      </c>
      <c r="AL73" s="69">
        <v>10.1</v>
      </c>
      <c r="AM73" s="69">
        <v>7.9</v>
      </c>
      <c r="AN73" s="13">
        <v>441</v>
      </c>
      <c r="AO73" s="69">
        <f t="shared" si="16"/>
        <v>0.33630375861936007</v>
      </c>
      <c r="AP73" s="69">
        <v>435</v>
      </c>
      <c r="AQ73" s="69">
        <v>112000</v>
      </c>
      <c r="AR73" s="69">
        <v>104000</v>
      </c>
      <c r="AS73" s="69">
        <v>2</v>
      </c>
      <c r="AT73" s="69">
        <v>2</v>
      </c>
      <c r="AU73" s="69">
        <v>3.5</v>
      </c>
      <c r="AV73" s="69">
        <v>4</v>
      </c>
      <c r="AW73" s="69">
        <v>0.05</v>
      </c>
      <c r="AX73" s="69">
        <v>0.05</v>
      </c>
      <c r="AY73" s="69">
        <v>5.0000000000000001E-3</v>
      </c>
      <c r="AZ73" s="69">
        <v>5.0000000000000001E-3</v>
      </c>
      <c r="BA73" s="69">
        <v>0.05</v>
      </c>
      <c r="BB73" s="69">
        <v>0.05</v>
      </c>
      <c r="BC73" s="69">
        <v>8760</v>
      </c>
      <c r="BD73" s="69">
        <v>8380</v>
      </c>
      <c r="BE73" s="69">
        <v>28.2</v>
      </c>
      <c r="BF73" s="69">
        <v>27</v>
      </c>
      <c r="BG73" s="13">
        <v>74400</v>
      </c>
      <c r="BH73" s="69">
        <f t="shared" si="17"/>
        <v>56.736960637824012</v>
      </c>
      <c r="BI73" s="69">
        <v>78900</v>
      </c>
      <c r="BJ73" s="69">
        <v>23100</v>
      </c>
      <c r="BK73" s="69">
        <f t="shared" si="18"/>
        <v>17.615911165776005</v>
      </c>
      <c r="BL73" s="69">
        <v>24200</v>
      </c>
      <c r="BM73" s="69">
        <v>0.22</v>
      </c>
      <c r="BN73" s="69">
        <v>0.51</v>
      </c>
      <c r="BO73" s="69">
        <v>48600</v>
      </c>
      <c r="BP73" s="69">
        <v>49300</v>
      </c>
      <c r="BQ73" s="69">
        <v>0.05</v>
      </c>
      <c r="BR73" s="69">
        <v>0.05</v>
      </c>
      <c r="BS73" s="69">
        <v>184</v>
      </c>
      <c r="BT73" s="69">
        <f t="shared" si="19"/>
        <v>0.14031721448064002</v>
      </c>
      <c r="BU73" s="69">
        <v>197</v>
      </c>
      <c r="BV73" s="69">
        <v>1.5</v>
      </c>
      <c r="BW73" s="69">
        <v>1.5</v>
      </c>
      <c r="BX73" s="69">
        <v>18.100000000000001</v>
      </c>
      <c r="BY73" s="69">
        <v>6.8</v>
      </c>
      <c r="BZ73" s="69">
        <v>39.799999999999997</v>
      </c>
      <c r="CA73" s="69">
        <v>37.200000000000003</v>
      </c>
      <c r="CB73" s="69">
        <v>1.2</v>
      </c>
      <c r="CC73" s="69">
        <v>1.1000000000000001</v>
      </c>
      <c r="CD73" s="69">
        <v>357000</v>
      </c>
      <c r="CE73" s="69">
        <v>451000</v>
      </c>
      <c r="CF73" s="69">
        <v>0.45</v>
      </c>
      <c r="CG73" s="69">
        <v>0.45</v>
      </c>
      <c r="CH73" s="69">
        <v>0.22</v>
      </c>
      <c r="CI73" s="69">
        <v>0.3</v>
      </c>
      <c r="CJ73" s="69">
        <v>16600</v>
      </c>
      <c r="CK73" s="69">
        <v>17300</v>
      </c>
      <c r="CL73" s="69">
        <v>0.03</v>
      </c>
      <c r="CM73" s="69">
        <v>0.03</v>
      </c>
      <c r="CN73" s="69">
        <v>2360</v>
      </c>
      <c r="CO73" s="69">
        <v>2310</v>
      </c>
      <c r="CP73" s="69">
        <v>0.05</v>
      </c>
      <c r="CQ73" s="69">
        <v>0.05</v>
      </c>
      <c r="CR73" s="69">
        <v>0.05</v>
      </c>
      <c r="CS73" s="69">
        <v>0.05</v>
      </c>
      <c r="CT73" s="69">
        <v>0.05</v>
      </c>
      <c r="CU73" s="69">
        <v>0.05</v>
      </c>
      <c r="CV73" s="69">
        <v>0.19</v>
      </c>
      <c r="CW73" s="69">
        <v>0.13</v>
      </c>
      <c r="CX73" s="69">
        <v>0.30099999999999999</v>
      </c>
      <c r="CY73" s="69">
        <v>0.30299999999999999</v>
      </c>
      <c r="CZ73" s="69">
        <v>6.14</v>
      </c>
      <c r="DA73" s="69">
        <v>5.63</v>
      </c>
      <c r="DB73" s="69">
        <v>0.05</v>
      </c>
      <c r="DC73" s="69">
        <v>0.02</v>
      </c>
      <c r="DD73" s="69">
        <v>0.01</v>
      </c>
      <c r="DE73" s="69">
        <v>0.05</v>
      </c>
      <c r="DF73" s="13">
        <v>6030</v>
      </c>
      <c r="DG73" s="69">
        <f t="shared" si="20"/>
        <v>4.5984391484688008</v>
      </c>
      <c r="DH73" s="69">
        <v>5750</v>
      </c>
      <c r="DI73" s="69">
        <v>1</v>
      </c>
      <c r="DJ73" s="69">
        <v>1</v>
      </c>
      <c r="DK73" s="69">
        <v>129</v>
      </c>
      <c r="DL73" s="69">
        <v>1.25</v>
      </c>
      <c r="DM73" s="69">
        <v>1.25</v>
      </c>
      <c r="DN73" s="69">
        <v>1366</v>
      </c>
      <c r="DO73" s="69">
        <v>0</v>
      </c>
      <c r="DP73" s="69">
        <v>1.2</v>
      </c>
      <c r="DQ73" s="69">
        <v>1.1000000000000001</v>
      </c>
      <c r="DR73" s="69">
        <v>119</v>
      </c>
      <c r="DS73" s="69">
        <v>119</v>
      </c>
      <c r="DT73" s="69">
        <v>72.099999999999994</v>
      </c>
      <c r="DU73" s="69">
        <v>69.8</v>
      </c>
      <c r="DV73" s="69">
        <v>178</v>
      </c>
      <c r="DW73" s="69">
        <v>167</v>
      </c>
      <c r="DX73" s="69">
        <v>21.9</v>
      </c>
      <c r="DY73" s="69">
        <v>20.9</v>
      </c>
      <c r="DZ73" s="69">
        <v>91</v>
      </c>
      <c r="EA73" s="69">
        <v>87.5</v>
      </c>
      <c r="EB73" s="69">
        <v>19.5</v>
      </c>
      <c r="EC73" s="69">
        <v>18.8</v>
      </c>
      <c r="ED73" s="69">
        <v>3.5</v>
      </c>
      <c r="EE73" s="69">
        <v>3.3</v>
      </c>
      <c r="EF73" s="69">
        <v>24.1</v>
      </c>
      <c r="EG73" s="69">
        <v>23.3</v>
      </c>
      <c r="EH73" s="69">
        <v>3.4</v>
      </c>
      <c r="EI73" s="69">
        <v>3.4</v>
      </c>
      <c r="EJ73" s="69">
        <v>19.8</v>
      </c>
      <c r="EK73" s="69">
        <v>19</v>
      </c>
      <c r="EL73" s="69">
        <v>3.9</v>
      </c>
      <c r="EM73" s="69">
        <v>3.8</v>
      </c>
      <c r="EN73" s="69">
        <v>10.6</v>
      </c>
      <c r="EO73" s="69">
        <v>10.1</v>
      </c>
      <c r="EP73" s="69">
        <v>1.4</v>
      </c>
      <c r="EQ73" s="69">
        <v>1.3</v>
      </c>
      <c r="ER73" s="69">
        <v>7.8</v>
      </c>
      <c r="ES73" s="69">
        <v>7.3</v>
      </c>
      <c r="ET73" s="69">
        <v>1.1000000000000001</v>
      </c>
      <c r="EU73" s="69">
        <v>1.1000000000000001</v>
      </c>
      <c r="EV73" s="69">
        <v>578.29999999999984</v>
      </c>
      <c r="EW73" s="69">
        <f t="shared" si="12"/>
        <v>0.44100785398996789</v>
      </c>
      <c r="EX73" s="69">
        <v>410.1</v>
      </c>
      <c r="EY73" s="69">
        <f t="shared" si="13"/>
        <v>0.31273961770929609</v>
      </c>
      <c r="EZ73" s="69">
        <v>165.00000000000003</v>
      </c>
      <c r="FA73" s="72">
        <f t="shared" si="10"/>
        <v>0.12582793689840005</v>
      </c>
      <c r="FB73" s="2">
        <v>556.69999999999993</v>
      </c>
      <c r="FC73" s="2">
        <v>96.264914404288447</v>
      </c>
      <c r="FD73" s="2">
        <v>390.6</v>
      </c>
      <c r="FE73" s="2">
        <v>95.245062179956108</v>
      </c>
      <c r="FF73" s="2">
        <v>167.00000000000003</v>
      </c>
      <c r="FG73" s="2">
        <v>98.802395209580837</v>
      </c>
    </row>
    <row r="74" spans="1:163" x14ac:dyDescent="0.25">
      <c r="A74" s="109"/>
      <c r="B74" s="2" t="s">
        <v>369</v>
      </c>
      <c r="C74" s="9">
        <v>45442</v>
      </c>
      <c r="D74" s="69">
        <v>5.08</v>
      </c>
      <c r="E74" s="69">
        <v>8.3000000000000007</v>
      </c>
      <c r="F74" s="69">
        <v>7.18</v>
      </c>
      <c r="G74" s="69">
        <v>2050</v>
      </c>
      <c r="H74" s="69">
        <v>180</v>
      </c>
      <c r="I74" s="13">
        <v>681.37380000000007</v>
      </c>
      <c r="J74" s="69">
        <v>12.5</v>
      </c>
      <c r="K74" s="69">
        <v>5.0000000000000001E-3</v>
      </c>
      <c r="L74" s="69">
        <v>5.0000000000000001E-3</v>
      </c>
      <c r="M74" s="69">
        <v>2.5000000000000001E-2</v>
      </c>
      <c r="N74" s="69">
        <v>2.5000000000000001E-2</v>
      </c>
      <c r="O74" s="69">
        <v>1720</v>
      </c>
      <c r="P74" s="69">
        <f t="shared" si="11"/>
        <v>1.6876266278400003</v>
      </c>
      <c r="Q74" s="69">
        <v>1310</v>
      </c>
      <c r="R74" s="69">
        <v>3.3</v>
      </c>
      <c r="S74" s="69">
        <f t="shared" si="14"/>
        <v>3.2378882976000006E-3</v>
      </c>
      <c r="T74" s="69">
        <v>1.9</v>
      </c>
      <c r="U74" s="69">
        <v>43</v>
      </c>
      <c r="V74" s="69">
        <v>42</v>
      </c>
      <c r="W74" s="69">
        <v>7.48</v>
      </c>
      <c r="X74" s="69">
        <v>7.53</v>
      </c>
      <c r="Y74" s="69">
        <v>3.45</v>
      </c>
      <c r="Z74" s="69">
        <v>3.16</v>
      </c>
      <c r="AA74" s="69">
        <v>5.0000000000000001E-3</v>
      </c>
      <c r="AB74" s="69">
        <v>5.0000000000000001E-3</v>
      </c>
      <c r="AC74" s="69">
        <v>295000</v>
      </c>
      <c r="AD74" s="69">
        <v>279000</v>
      </c>
      <c r="AE74" s="69">
        <v>7.08</v>
      </c>
      <c r="AF74" s="69">
        <v>7.94</v>
      </c>
      <c r="AG74" s="69">
        <v>100</v>
      </c>
      <c r="AH74" s="69">
        <f t="shared" si="15"/>
        <v>9.8117827200000021E-2</v>
      </c>
      <c r="AI74" s="69">
        <v>101</v>
      </c>
      <c r="AJ74" s="69">
        <v>0.1</v>
      </c>
      <c r="AK74" s="69">
        <v>0.04</v>
      </c>
      <c r="AL74" s="69">
        <v>9.6</v>
      </c>
      <c r="AM74" s="69">
        <v>8</v>
      </c>
      <c r="AN74" s="13">
        <v>409</v>
      </c>
      <c r="AO74" s="69">
        <f t="shared" si="16"/>
        <v>0.40130191324800008</v>
      </c>
      <c r="AP74" s="69">
        <v>403</v>
      </c>
      <c r="AQ74" s="69">
        <v>89900</v>
      </c>
      <c r="AR74" s="69">
        <v>81800</v>
      </c>
      <c r="AS74" s="69">
        <v>1.6</v>
      </c>
      <c r="AT74" s="69">
        <v>2</v>
      </c>
      <c r="AU74" s="69">
        <v>3.5</v>
      </c>
      <c r="AV74" s="69">
        <v>3</v>
      </c>
      <c r="AW74" s="69">
        <v>0.05</v>
      </c>
      <c r="AX74" s="69">
        <v>0.05</v>
      </c>
      <c r="AY74" s="69">
        <v>5.0000000000000001E-3</v>
      </c>
      <c r="AZ74" s="69">
        <v>5.0000000000000001E-3</v>
      </c>
      <c r="BA74" s="69">
        <v>0.05</v>
      </c>
      <c r="BB74" s="69">
        <v>0.05</v>
      </c>
      <c r="BC74" s="69">
        <v>9030</v>
      </c>
      <c r="BD74" s="69">
        <v>7820</v>
      </c>
      <c r="BE74" s="69">
        <v>28.1</v>
      </c>
      <c r="BF74" s="69">
        <v>26.8</v>
      </c>
      <c r="BG74" s="13">
        <v>74000</v>
      </c>
      <c r="BH74" s="69">
        <f t="shared" si="17"/>
        <v>72.607192128000023</v>
      </c>
      <c r="BI74" s="69">
        <v>76700</v>
      </c>
      <c r="BJ74" s="69">
        <v>21700</v>
      </c>
      <c r="BK74" s="69">
        <f t="shared" si="18"/>
        <v>21.291568502400004</v>
      </c>
      <c r="BL74" s="69">
        <v>23500</v>
      </c>
      <c r="BM74" s="69">
        <v>0.19</v>
      </c>
      <c r="BN74" s="69">
        <v>0.38</v>
      </c>
      <c r="BO74" s="69">
        <v>48200</v>
      </c>
      <c r="BP74" s="69">
        <v>47200</v>
      </c>
      <c r="BQ74" s="69">
        <v>0.05</v>
      </c>
      <c r="BR74" s="69">
        <v>0.05</v>
      </c>
      <c r="BS74" s="69">
        <v>166</v>
      </c>
      <c r="BT74" s="69">
        <f t="shared" si="19"/>
        <v>0.16287559315200004</v>
      </c>
      <c r="BU74" s="69">
        <v>170</v>
      </c>
      <c r="BV74" s="69">
        <v>4</v>
      </c>
      <c r="BW74" s="69">
        <v>1.5</v>
      </c>
      <c r="BX74" s="69">
        <v>9.61</v>
      </c>
      <c r="BY74" s="69">
        <v>1.1399999999999999</v>
      </c>
      <c r="BZ74" s="69">
        <v>38.4</v>
      </c>
      <c r="CA74" s="69">
        <v>37.9</v>
      </c>
      <c r="CB74" s="69">
        <v>1.2</v>
      </c>
      <c r="CC74" s="69">
        <v>1.2</v>
      </c>
      <c r="CD74" s="69">
        <v>370000</v>
      </c>
      <c r="CE74" s="69">
        <v>441000</v>
      </c>
      <c r="CF74" s="69">
        <v>0.45</v>
      </c>
      <c r="CG74" s="69">
        <v>0.45</v>
      </c>
      <c r="CH74" s="69">
        <v>0.19</v>
      </c>
      <c r="CI74" s="69">
        <v>0.2</v>
      </c>
      <c r="CJ74" s="69">
        <v>15300</v>
      </c>
      <c r="CK74" s="69">
        <v>13800</v>
      </c>
      <c r="CL74" s="69">
        <v>0.28000000000000003</v>
      </c>
      <c r="CM74" s="69">
        <v>0.03</v>
      </c>
      <c r="CN74" s="69">
        <v>2270</v>
      </c>
      <c r="CO74" s="69">
        <v>2300</v>
      </c>
      <c r="CP74" s="69">
        <v>0.05</v>
      </c>
      <c r="CQ74" s="69">
        <v>0.05</v>
      </c>
      <c r="CR74" s="69">
        <v>0.05</v>
      </c>
      <c r="CS74" s="69">
        <v>0.05</v>
      </c>
      <c r="CT74" s="69">
        <v>0.05</v>
      </c>
      <c r="CU74" s="69">
        <v>0.05</v>
      </c>
      <c r="CV74" s="69">
        <v>0.34</v>
      </c>
      <c r="CW74" s="69">
        <v>0.08</v>
      </c>
      <c r="CX74" s="69">
        <v>0.27300000000000002</v>
      </c>
      <c r="CY74" s="69">
        <v>0.307</v>
      </c>
      <c r="CZ74" s="69">
        <v>5.26</v>
      </c>
      <c r="DA74" s="69">
        <v>4.58</v>
      </c>
      <c r="DB74" s="69">
        <v>0.06</v>
      </c>
      <c r="DC74" s="69">
        <v>0.02</v>
      </c>
      <c r="DD74" s="69">
        <v>0.01</v>
      </c>
      <c r="DE74" s="69">
        <v>0.09</v>
      </c>
      <c r="DF74" s="13">
        <v>5250</v>
      </c>
      <c r="DG74" s="69">
        <f t="shared" si="20"/>
        <v>5.1511859280000012</v>
      </c>
      <c r="DH74" s="69">
        <v>4990</v>
      </c>
      <c r="DI74" s="69">
        <v>1</v>
      </c>
      <c r="DJ74" s="69">
        <v>1</v>
      </c>
      <c r="DK74" s="69">
        <v>119</v>
      </c>
      <c r="DL74" s="69">
        <v>1.25</v>
      </c>
      <c r="DM74" s="69">
        <v>1.25</v>
      </c>
      <c r="DN74" s="69">
        <v>1266</v>
      </c>
      <c r="DO74" s="69">
        <v>0</v>
      </c>
      <c r="DP74" s="69">
        <v>1</v>
      </c>
      <c r="DQ74" s="69">
        <v>0.8</v>
      </c>
      <c r="DR74" s="69">
        <v>92.6</v>
      </c>
      <c r="DS74" s="69">
        <v>95.5</v>
      </c>
      <c r="DT74" s="69">
        <v>55.9</v>
      </c>
      <c r="DU74" s="69">
        <v>57.3</v>
      </c>
      <c r="DV74" s="69">
        <v>138</v>
      </c>
      <c r="DW74" s="69">
        <v>134</v>
      </c>
      <c r="DX74" s="69">
        <v>16.899999999999999</v>
      </c>
      <c r="DY74" s="69">
        <v>16.5</v>
      </c>
      <c r="DZ74" s="69">
        <v>69.900000000000006</v>
      </c>
      <c r="EA74" s="69">
        <v>69.3</v>
      </c>
      <c r="EB74" s="69">
        <v>15.1</v>
      </c>
      <c r="EC74" s="69">
        <v>14.7</v>
      </c>
      <c r="ED74" s="69">
        <v>2.8</v>
      </c>
      <c r="EE74" s="69">
        <v>2.7</v>
      </c>
      <c r="EF74" s="69">
        <v>18.8</v>
      </c>
      <c r="EG74" s="69">
        <v>18.600000000000001</v>
      </c>
      <c r="EH74" s="69">
        <v>2.7</v>
      </c>
      <c r="EI74" s="69">
        <v>2.8</v>
      </c>
      <c r="EJ74" s="69">
        <v>15.3</v>
      </c>
      <c r="EK74" s="69">
        <v>15.4</v>
      </c>
      <c r="EL74" s="69">
        <v>3.1</v>
      </c>
      <c r="EM74" s="69">
        <v>3.1</v>
      </c>
      <c r="EN74" s="69">
        <v>8.1999999999999993</v>
      </c>
      <c r="EO74" s="69">
        <v>8.1</v>
      </c>
      <c r="EP74" s="69">
        <v>1</v>
      </c>
      <c r="EQ74" s="69">
        <v>1</v>
      </c>
      <c r="ER74" s="69">
        <v>5.9</v>
      </c>
      <c r="ES74" s="69">
        <v>5.9</v>
      </c>
      <c r="ET74" s="69">
        <v>0.9</v>
      </c>
      <c r="EU74" s="69">
        <v>0.9</v>
      </c>
      <c r="EV74" s="69">
        <v>448.09999999999997</v>
      </c>
      <c r="EW74" s="69">
        <f t="shared" si="12"/>
        <v>0.43966598368320003</v>
      </c>
      <c r="EX74" s="69">
        <v>317.40000000000009</v>
      </c>
      <c r="EY74" s="69">
        <f t="shared" si="13"/>
        <v>0.31142598353280015</v>
      </c>
      <c r="EZ74" s="69">
        <v>132.69999999999999</v>
      </c>
      <c r="FA74" s="72">
        <f t="shared" si="10"/>
        <v>0.1302023566944</v>
      </c>
      <c r="FB74" s="2">
        <v>446.6</v>
      </c>
      <c r="FC74" s="2">
        <v>99.665253291675981</v>
      </c>
      <c r="FD74" s="2">
        <v>313.10000000000002</v>
      </c>
      <c r="FE74" s="2">
        <v>98.64524259609324</v>
      </c>
      <c r="FF74" s="2">
        <v>129.69999999999999</v>
      </c>
      <c r="FG74" s="2">
        <v>102.31303006939089</v>
      </c>
    </row>
    <row r="75" spans="1:163" x14ac:dyDescent="0.25">
      <c r="A75" s="109"/>
      <c r="B75" s="2" t="s">
        <v>369</v>
      </c>
      <c r="C75" s="9">
        <v>45456</v>
      </c>
      <c r="D75" s="69">
        <v>4.8899999999999997</v>
      </c>
      <c r="E75" s="69">
        <v>15</v>
      </c>
      <c r="F75" s="69">
        <v>7.44</v>
      </c>
      <c r="G75" s="69">
        <v>2094</v>
      </c>
      <c r="H75" s="69">
        <v>160</v>
      </c>
      <c r="I75" s="13">
        <v>605.66560000000004</v>
      </c>
      <c r="J75" s="69" t="s">
        <v>15</v>
      </c>
      <c r="K75" s="69">
        <v>5.0000000000000001E-3</v>
      </c>
      <c r="L75" s="69">
        <v>5.0000000000000001E-3</v>
      </c>
      <c r="M75" s="69">
        <v>2.5000000000000001E-2</v>
      </c>
      <c r="N75" s="69">
        <v>2.5000000000000001E-2</v>
      </c>
      <c r="O75" s="69">
        <v>1990</v>
      </c>
      <c r="P75" s="69">
        <f t="shared" si="11"/>
        <v>1.73559534336</v>
      </c>
      <c r="Q75" s="69">
        <v>1480</v>
      </c>
      <c r="R75" s="69">
        <v>4</v>
      </c>
      <c r="S75" s="69">
        <f t="shared" si="14"/>
        <v>3.4886338560000001E-3</v>
      </c>
      <c r="T75" s="69">
        <v>2</v>
      </c>
      <c r="U75" s="69">
        <v>47</v>
      </c>
      <c r="V75" s="69">
        <v>39</v>
      </c>
      <c r="W75" s="69">
        <v>8.0399999999999991</v>
      </c>
      <c r="X75" s="69">
        <v>7.88</v>
      </c>
      <c r="Y75" s="69">
        <v>3.94</v>
      </c>
      <c r="Z75" s="69">
        <v>3.06</v>
      </c>
      <c r="AA75" s="69">
        <v>5.0000000000000001E-3</v>
      </c>
      <c r="AB75" s="69">
        <v>5.0000000000000001E-3</v>
      </c>
      <c r="AC75" s="69">
        <v>295000</v>
      </c>
      <c r="AD75" s="69">
        <v>261000</v>
      </c>
      <c r="AE75" s="69">
        <v>8.24</v>
      </c>
      <c r="AF75" s="69">
        <v>8.6199999999999992</v>
      </c>
      <c r="AG75" s="69">
        <v>105</v>
      </c>
      <c r="AH75" s="69">
        <f t="shared" si="15"/>
        <v>9.1576638720000006E-2</v>
      </c>
      <c r="AI75" s="69">
        <v>99.5</v>
      </c>
      <c r="AJ75" s="69">
        <v>0.18</v>
      </c>
      <c r="AK75" s="69">
        <v>0.04</v>
      </c>
      <c r="AL75" s="69">
        <v>9.4</v>
      </c>
      <c r="AM75" s="69">
        <v>7.6</v>
      </c>
      <c r="AN75" s="13">
        <v>499</v>
      </c>
      <c r="AO75" s="69">
        <f t="shared" si="16"/>
        <v>0.43520707353600002</v>
      </c>
      <c r="AP75" s="69">
        <v>458</v>
      </c>
      <c r="AQ75" s="69">
        <v>96900</v>
      </c>
      <c r="AR75" s="69">
        <v>80800</v>
      </c>
      <c r="AS75" s="69">
        <v>1.7</v>
      </c>
      <c r="AT75" s="69">
        <v>2</v>
      </c>
      <c r="AU75" s="69">
        <v>3.8</v>
      </c>
      <c r="AV75" s="69">
        <v>3</v>
      </c>
      <c r="AW75" s="69">
        <v>0.05</v>
      </c>
      <c r="AX75" s="69">
        <v>0.05</v>
      </c>
      <c r="AY75" s="69">
        <v>5.0000000000000001E-3</v>
      </c>
      <c r="AZ75" s="69">
        <v>5.0000000000000001E-3</v>
      </c>
      <c r="BA75" s="69">
        <v>0.05</v>
      </c>
      <c r="BB75" s="69">
        <v>0.05</v>
      </c>
      <c r="BC75" s="69">
        <v>9300</v>
      </c>
      <c r="BD75" s="69">
        <v>7730</v>
      </c>
      <c r="BE75" s="69">
        <v>32</v>
      </c>
      <c r="BF75" s="69">
        <v>24.4</v>
      </c>
      <c r="BG75" s="13">
        <v>78900</v>
      </c>
      <c r="BH75" s="69">
        <f t="shared" si="17"/>
        <v>68.813302809600003</v>
      </c>
      <c r="BI75" s="69">
        <v>73200</v>
      </c>
      <c r="BJ75" s="69">
        <v>22800</v>
      </c>
      <c r="BK75" s="69">
        <f t="shared" si="18"/>
        <v>19.885212979200002</v>
      </c>
      <c r="BL75" s="69">
        <v>22400</v>
      </c>
      <c r="BM75" s="69">
        <v>0.27</v>
      </c>
      <c r="BN75" s="69">
        <v>0.27</v>
      </c>
      <c r="BO75" s="69">
        <v>53000</v>
      </c>
      <c r="BP75" s="69">
        <v>45400</v>
      </c>
      <c r="BQ75" s="69">
        <v>0.05</v>
      </c>
      <c r="BR75" s="69">
        <v>0.05</v>
      </c>
      <c r="BS75" s="69">
        <v>174</v>
      </c>
      <c r="BT75" s="69">
        <f t="shared" si="19"/>
        <v>0.15175557273600002</v>
      </c>
      <c r="BU75" s="69">
        <v>171</v>
      </c>
      <c r="BV75" s="69">
        <v>9</v>
      </c>
      <c r="BW75" s="69">
        <v>1.5</v>
      </c>
      <c r="BX75" s="69">
        <v>13.8</v>
      </c>
      <c r="BY75" s="69">
        <v>2.97</v>
      </c>
      <c r="BZ75" s="69">
        <v>38.1</v>
      </c>
      <c r="CA75" s="69">
        <v>34.1</v>
      </c>
      <c r="CB75" s="69">
        <v>1.2</v>
      </c>
      <c r="CC75" s="69">
        <v>1.1000000000000001</v>
      </c>
      <c r="CD75" s="69">
        <v>374000</v>
      </c>
      <c r="CE75" s="69">
        <v>418000</v>
      </c>
      <c r="CF75" s="69">
        <v>0.45</v>
      </c>
      <c r="CG75" s="69">
        <v>1.3</v>
      </c>
      <c r="CH75" s="69">
        <v>0.2</v>
      </c>
      <c r="CI75" s="69">
        <v>0.21</v>
      </c>
      <c r="CJ75" s="69">
        <v>16500</v>
      </c>
      <c r="CK75" s="69">
        <v>13900</v>
      </c>
      <c r="CL75" s="69">
        <v>0.03</v>
      </c>
      <c r="CM75" s="69">
        <v>0.03</v>
      </c>
      <c r="CN75" s="69">
        <v>2310</v>
      </c>
      <c r="CO75" s="69">
        <v>2110</v>
      </c>
      <c r="CP75" s="69">
        <v>0.05</v>
      </c>
      <c r="CQ75" s="69">
        <v>0.05</v>
      </c>
      <c r="CR75" s="69">
        <v>0.05</v>
      </c>
      <c r="CS75" s="69">
        <v>0.05</v>
      </c>
      <c r="CT75" s="69">
        <v>0.1</v>
      </c>
      <c r="CU75" s="69">
        <v>0.05</v>
      </c>
      <c r="CV75" s="69">
        <v>2.09</v>
      </c>
      <c r="CW75" s="69">
        <v>0.1</v>
      </c>
      <c r="CX75" s="69">
        <v>0.29199999999999998</v>
      </c>
      <c r="CY75" s="69">
        <v>0.29599999999999999</v>
      </c>
      <c r="CZ75" s="69">
        <v>5.7</v>
      </c>
      <c r="DA75" s="69">
        <v>4.4800000000000004</v>
      </c>
      <c r="DB75" s="69">
        <v>0.12</v>
      </c>
      <c r="DC75" s="69">
        <v>0.02</v>
      </c>
      <c r="DD75" s="69">
        <v>0.03</v>
      </c>
      <c r="DE75" s="69">
        <v>0.02</v>
      </c>
      <c r="DF75" s="13">
        <v>5680</v>
      </c>
      <c r="DG75" s="69">
        <f t="shared" si="20"/>
        <v>4.9538600755200006</v>
      </c>
      <c r="DH75" s="69">
        <v>5100</v>
      </c>
      <c r="DI75" s="69">
        <v>1</v>
      </c>
      <c r="DJ75" s="69">
        <v>1</v>
      </c>
      <c r="DK75" s="69">
        <v>125</v>
      </c>
      <c r="DL75" s="69">
        <v>1.25</v>
      </c>
      <c r="DM75" s="69">
        <v>1.25</v>
      </c>
      <c r="DN75" s="69">
        <v>1283</v>
      </c>
      <c r="DO75" s="69">
        <v>0</v>
      </c>
      <c r="DP75" s="69">
        <v>1.1000000000000001</v>
      </c>
      <c r="DQ75" s="69">
        <v>0.9</v>
      </c>
      <c r="DR75" s="69">
        <v>98.8</v>
      </c>
      <c r="DS75" s="69">
        <v>94.3</v>
      </c>
      <c r="DT75" s="69">
        <v>58.9</v>
      </c>
      <c r="DU75" s="69">
        <v>54.8</v>
      </c>
      <c r="DV75" s="69">
        <v>143</v>
      </c>
      <c r="DW75" s="69">
        <v>128</v>
      </c>
      <c r="DX75" s="69">
        <v>17.399999999999999</v>
      </c>
      <c r="DY75" s="69">
        <v>16</v>
      </c>
      <c r="DZ75" s="69">
        <v>72.900000000000006</v>
      </c>
      <c r="EA75" s="69">
        <v>65.900000000000006</v>
      </c>
      <c r="EB75" s="69">
        <v>15.7</v>
      </c>
      <c r="EC75" s="69">
        <v>14.1</v>
      </c>
      <c r="ED75" s="69">
        <v>2.8</v>
      </c>
      <c r="EE75" s="69">
        <v>2.6</v>
      </c>
      <c r="EF75" s="69">
        <v>19.899999999999999</v>
      </c>
      <c r="EG75" s="69">
        <v>18</v>
      </c>
      <c r="EH75" s="69">
        <v>2.9</v>
      </c>
      <c r="EI75" s="69">
        <v>2.6</v>
      </c>
      <c r="EJ75" s="69">
        <v>16</v>
      </c>
      <c r="EK75" s="69">
        <v>14.7</v>
      </c>
      <c r="EL75" s="69">
        <v>3.2</v>
      </c>
      <c r="EM75" s="69">
        <v>3</v>
      </c>
      <c r="EN75" s="69">
        <v>8.5</v>
      </c>
      <c r="EO75" s="69">
        <v>7.7</v>
      </c>
      <c r="EP75" s="69">
        <v>1.1000000000000001</v>
      </c>
      <c r="EQ75" s="69">
        <v>1</v>
      </c>
      <c r="ER75" s="69">
        <v>6.2</v>
      </c>
      <c r="ES75" s="69">
        <v>5.7</v>
      </c>
      <c r="ET75" s="69">
        <v>0.9</v>
      </c>
      <c r="EU75" s="69">
        <v>0.9</v>
      </c>
      <c r="EV75" s="69">
        <v>469.29999999999984</v>
      </c>
      <c r="EW75" s="69">
        <f t="shared" si="12"/>
        <v>0.4093039671551999</v>
      </c>
      <c r="EX75" s="69">
        <v>330.6</v>
      </c>
      <c r="EY75" s="69">
        <f t="shared" si="13"/>
        <v>0.28833558819840005</v>
      </c>
      <c r="EZ75" s="69">
        <v>129.9</v>
      </c>
      <c r="FA75" s="72">
        <f t="shared" si="10"/>
        <v>0.11329338447360002</v>
      </c>
      <c r="FB75" s="2">
        <v>430.2</v>
      </c>
      <c r="FC75" s="2">
        <v>91.668442360963169</v>
      </c>
      <c r="FD75" s="2">
        <v>299.40000000000009</v>
      </c>
      <c r="FE75" s="2">
        <v>90.562613430127058</v>
      </c>
      <c r="FF75" s="2">
        <v>137.6</v>
      </c>
      <c r="FG75" s="2">
        <v>94.404069767441868</v>
      </c>
    </row>
    <row r="76" spans="1:163" x14ac:dyDescent="0.25">
      <c r="A76" s="109"/>
      <c r="B76" s="2" t="s">
        <v>369</v>
      </c>
      <c r="C76" s="9">
        <v>45474</v>
      </c>
      <c r="D76" s="69">
        <v>4.7</v>
      </c>
      <c r="E76" s="69">
        <v>14.9</v>
      </c>
      <c r="F76" s="69">
        <v>7.84</v>
      </c>
      <c r="G76" s="69">
        <v>1616</v>
      </c>
      <c r="H76" s="69">
        <v>160</v>
      </c>
      <c r="I76" s="13">
        <v>605.66560000000004</v>
      </c>
      <c r="J76" s="69" t="s">
        <v>15</v>
      </c>
      <c r="K76" s="69">
        <v>5.0000000000000001E-3</v>
      </c>
      <c r="L76" s="69">
        <v>5.0000000000000001E-3</v>
      </c>
      <c r="M76" s="69">
        <v>2.5000000000000001E-2</v>
      </c>
      <c r="N76" s="69">
        <v>2.5000000000000001E-2</v>
      </c>
      <c r="O76" s="69">
        <v>2320</v>
      </c>
      <c r="P76" s="69">
        <f t="shared" si="11"/>
        <v>2.0234076364800004</v>
      </c>
      <c r="Q76" s="69">
        <v>1690</v>
      </c>
      <c r="R76" s="69">
        <v>4.9000000000000004</v>
      </c>
      <c r="S76" s="69">
        <f t="shared" si="14"/>
        <v>4.2735764736000006E-3</v>
      </c>
      <c r="T76" s="69">
        <v>2.5</v>
      </c>
      <c r="U76" s="69">
        <v>49</v>
      </c>
      <c r="V76" s="69">
        <v>44</v>
      </c>
      <c r="W76" s="69">
        <v>7.88</v>
      </c>
      <c r="X76" s="69">
        <v>6.64</v>
      </c>
      <c r="Y76" s="69">
        <v>4.8</v>
      </c>
      <c r="Z76" s="69">
        <v>3.97</v>
      </c>
      <c r="AA76" s="69">
        <v>5.0000000000000001E-3</v>
      </c>
      <c r="AB76" s="69">
        <v>5.0000000000000001E-3</v>
      </c>
      <c r="AC76" s="69">
        <v>296000</v>
      </c>
      <c r="AD76" s="69">
        <v>266000</v>
      </c>
      <c r="AE76" s="69">
        <v>7.59</v>
      </c>
      <c r="AF76" s="69">
        <v>8.1</v>
      </c>
      <c r="AG76" s="69">
        <v>112</v>
      </c>
      <c r="AH76" s="69">
        <f t="shared" si="15"/>
        <v>9.7681747968000013E-2</v>
      </c>
      <c r="AI76" s="69">
        <v>102</v>
      </c>
      <c r="AJ76" s="69">
        <v>0.19</v>
      </c>
      <c r="AK76" s="69">
        <v>0.04</v>
      </c>
      <c r="AL76" s="69">
        <v>10.199999999999999</v>
      </c>
      <c r="AM76" s="69">
        <v>7.8</v>
      </c>
      <c r="AN76" s="13">
        <v>635</v>
      </c>
      <c r="AO76" s="69">
        <f t="shared" si="16"/>
        <v>0.55382062464000004</v>
      </c>
      <c r="AP76" s="69">
        <v>522</v>
      </c>
      <c r="AQ76" s="69">
        <v>103000</v>
      </c>
      <c r="AR76" s="69">
        <v>93200</v>
      </c>
      <c r="AS76" s="69">
        <v>2</v>
      </c>
      <c r="AT76" s="69">
        <v>2</v>
      </c>
      <c r="AU76" s="69">
        <v>4.2</v>
      </c>
      <c r="AV76" s="69">
        <v>2.8</v>
      </c>
      <c r="AW76" s="69">
        <v>0.05</v>
      </c>
      <c r="AX76" s="69">
        <v>0.05</v>
      </c>
      <c r="AY76" s="69">
        <v>5.0000000000000001E-3</v>
      </c>
      <c r="AZ76" s="69">
        <v>5.0000000000000001E-3</v>
      </c>
      <c r="BA76" s="69">
        <v>0.01</v>
      </c>
      <c r="BB76" s="69">
        <v>5.0000000000000001E-3</v>
      </c>
      <c r="BC76" s="69">
        <v>8800</v>
      </c>
      <c r="BD76" s="69">
        <v>7380</v>
      </c>
      <c r="BE76" s="69">
        <v>33.6</v>
      </c>
      <c r="BF76" s="69">
        <v>27.5</v>
      </c>
      <c r="BG76" s="13">
        <v>79300</v>
      </c>
      <c r="BH76" s="69">
        <f t="shared" si="17"/>
        <v>69.162166195200001</v>
      </c>
      <c r="BI76" s="69">
        <v>76300</v>
      </c>
      <c r="BJ76" s="69">
        <v>24200</v>
      </c>
      <c r="BK76" s="69">
        <f t="shared" si="18"/>
        <v>21.106234828800002</v>
      </c>
      <c r="BL76" s="69">
        <v>23423</v>
      </c>
      <c r="BM76" s="69">
        <v>0.2</v>
      </c>
      <c r="BN76" s="69">
        <v>0.2</v>
      </c>
      <c r="BO76" s="69">
        <v>51900</v>
      </c>
      <c r="BP76" s="69">
        <v>49700</v>
      </c>
      <c r="BQ76" s="69">
        <v>5.0000000000000001E-3</v>
      </c>
      <c r="BR76" s="69">
        <v>5.0000000000000001E-3</v>
      </c>
      <c r="BS76" s="69">
        <v>183</v>
      </c>
      <c r="BT76" s="69">
        <f t="shared" si="19"/>
        <v>0.15960499891200003</v>
      </c>
      <c r="BU76" s="69">
        <v>167</v>
      </c>
      <c r="BV76" s="69">
        <v>3</v>
      </c>
      <c r="BW76" s="69">
        <v>1.5</v>
      </c>
      <c r="BX76" s="69">
        <v>16.899999999999999</v>
      </c>
      <c r="BY76" s="69">
        <v>4.87</v>
      </c>
      <c r="BZ76" s="69">
        <v>41.5</v>
      </c>
      <c r="CA76" s="69">
        <v>39.9</v>
      </c>
      <c r="CB76" s="69">
        <v>1.2</v>
      </c>
      <c r="CC76" s="69">
        <v>1.2</v>
      </c>
      <c r="CD76" s="69">
        <v>440000</v>
      </c>
      <c r="CE76" s="69">
        <v>425000</v>
      </c>
      <c r="CF76" s="69">
        <v>0.45</v>
      </c>
      <c r="CG76" s="69">
        <v>0.45</v>
      </c>
      <c r="CH76" s="69">
        <v>0.24</v>
      </c>
      <c r="CI76" s="69">
        <v>0.21</v>
      </c>
      <c r="CJ76" s="69">
        <v>16800</v>
      </c>
      <c r="CK76" s="69">
        <v>15700</v>
      </c>
      <c r="CL76" s="69">
        <v>0.03</v>
      </c>
      <c r="CM76" s="69">
        <v>0.03</v>
      </c>
      <c r="CN76" s="69">
        <v>2230</v>
      </c>
      <c r="CO76" s="69">
        <v>2227</v>
      </c>
      <c r="CP76" s="69">
        <v>0.05</v>
      </c>
      <c r="CQ76" s="69">
        <v>0.05</v>
      </c>
      <c r="CR76" s="69">
        <v>0.05</v>
      </c>
      <c r="CS76" s="69">
        <v>0.05</v>
      </c>
      <c r="CT76" s="69">
        <v>0.05</v>
      </c>
      <c r="CU76" s="69">
        <v>0.05</v>
      </c>
      <c r="CV76" s="69">
        <v>0.25</v>
      </c>
      <c r="CW76" s="69">
        <v>0.1</v>
      </c>
      <c r="CX76" s="69">
        <v>0.30199999999999999</v>
      </c>
      <c r="CY76" s="69">
        <v>0.28599999999999998</v>
      </c>
      <c r="CZ76" s="69">
        <v>6.97</v>
      </c>
      <c r="DA76" s="69">
        <v>6.13</v>
      </c>
      <c r="DB76" s="69">
        <v>0.06</v>
      </c>
      <c r="DC76" s="69">
        <v>0.01</v>
      </c>
      <c r="DD76" s="69">
        <v>0.04</v>
      </c>
      <c r="DE76" s="69">
        <v>0.01</v>
      </c>
      <c r="DF76" s="13">
        <v>5670</v>
      </c>
      <c r="DG76" s="69">
        <f t="shared" si="20"/>
        <v>4.9451384908800007</v>
      </c>
      <c r="DH76" s="69">
        <v>5490</v>
      </c>
      <c r="DI76" s="69">
        <v>1</v>
      </c>
      <c r="DJ76" s="69">
        <v>1</v>
      </c>
      <c r="DK76" s="69">
        <v>126</v>
      </c>
      <c r="DL76" s="69">
        <v>1.25</v>
      </c>
      <c r="DM76" s="69">
        <v>1.25</v>
      </c>
      <c r="DN76" s="69">
        <v>1293</v>
      </c>
      <c r="DO76" s="69">
        <v>0</v>
      </c>
      <c r="DP76" s="69">
        <v>1.3</v>
      </c>
      <c r="DQ76" s="69">
        <v>1</v>
      </c>
      <c r="DR76" s="69">
        <v>115</v>
      </c>
      <c r="DS76" s="69">
        <v>112</v>
      </c>
      <c r="DT76" s="69">
        <v>68.5</v>
      </c>
      <c r="DU76" s="69">
        <v>64.2</v>
      </c>
      <c r="DV76" s="69">
        <v>170</v>
      </c>
      <c r="DW76" s="69">
        <v>149</v>
      </c>
      <c r="DX76" s="69">
        <v>21.3</v>
      </c>
      <c r="DY76" s="69">
        <v>19.3</v>
      </c>
      <c r="DZ76" s="69">
        <v>89.4</v>
      </c>
      <c r="EA76" s="69">
        <v>83.2</v>
      </c>
      <c r="EB76" s="69">
        <v>19.899999999999999</v>
      </c>
      <c r="EC76" s="69">
        <v>17.2</v>
      </c>
      <c r="ED76" s="69">
        <v>3.5</v>
      </c>
      <c r="EE76" s="69">
        <v>3.11</v>
      </c>
      <c r="EF76" s="69">
        <v>24.1</v>
      </c>
      <c r="EG76" s="69">
        <v>22.9</v>
      </c>
      <c r="EH76" s="69">
        <v>3.53</v>
      </c>
      <c r="EI76" s="69">
        <v>3.28</v>
      </c>
      <c r="EJ76" s="69">
        <v>19.7</v>
      </c>
      <c r="EK76" s="69">
        <v>18</v>
      </c>
      <c r="EL76" s="69">
        <v>3.82</v>
      </c>
      <c r="EM76" s="69">
        <v>3.61</v>
      </c>
      <c r="EN76" s="69">
        <v>10.4</v>
      </c>
      <c r="EO76" s="69">
        <v>9.67</v>
      </c>
      <c r="EP76" s="69">
        <v>1.32</v>
      </c>
      <c r="EQ76" s="69">
        <v>1.22</v>
      </c>
      <c r="ER76" s="69">
        <v>7.69</v>
      </c>
      <c r="ES76" s="69">
        <v>7.11</v>
      </c>
      <c r="ET76" s="69">
        <v>1.1000000000000001</v>
      </c>
      <c r="EU76" s="69">
        <v>1.1000000000000001</v>
      </c>
      <c r="EV76" s="69">
        <v>560.56000000000017</v>
      </c>
      <c r="EW76" s="69">
        <f t="shared" si="12"/>
        <v>0.48889714857984023</v>
      </c>
      <c r="EX76" s="69">
        <v>396.70000000000005</v>
      </c>
      <c r="EY76" s="69">
        <f t="shared" si="13"/>
        <v>0.34598526266880009</v>
      </c>
      <c r="EZ76" s="69">
        <v>155.99</v>
      </c>
      <c r="FA76" s="72">
        <f t="shared" si="10"/>
        <v>0.13604799879936003</v>
      </c>
      <c r="FB76" s="2">
        <v>515.9</v>
      </c>
      <c r="FC76" s="2">
        <v>92.032967032967008</v>
      </c>
      <c r="FD76" s="2">
        <v>358.90999999999997</v>
      </c>
      <c r="FE76" s="2">
        <v>90.473909755482723</v>
      </c>
      <c r="FF76" s="2">
        <v>162.55999999999997</v>
      </c>
      <c r="FG76" s="2">
        <v>95.958415354330725</v>
      </c>
    </row>
    <row r="77" spans="1:163" x14ac:dyDescent="0.25">
      <c r="A77" s="109"/>
      <c r="B77" s="2" t="s">
        <v>369</v>
      </c>
      <c r="C77" s="9">
        <v>45498</v>
      </c>
      <c r="D77" s="69">
        <v>4.84</v>
      </c>
      <c r="E77" s="69">
        <v>15.6</v>
      </c>
      <c r="F77" s="69">
        <v>7.48</v>
      </c>
      <c r="G77" s="69">
        <v>2290</v>
      </c>
      <c r="H77" s="69">
        <v>177.67</v>
      </c>
      <c r="I77" s="13">
        <v>672.55379470000003</v>
      </c>
      <c r="J77" s="69">
        <v>0.5</v>
      </c>
      <c r="K77" s="69">
        <v>5.0000000000000001E-3</v>
      </c>
      <c r="L77" s="69">
        <v>5.0000000000000001E-3</v>
      </c>
      <c r="M77" s="69">
        <v>2.5000000000000001E-2</v>
      </c>
      <c r="N77" s="69">
        <v>2.5000000000000001E-2</v>
      </c>
      <c r="O77" s="69">
        <v>1610</v>
      </c>
      <c r="P77" s="69">
        <f t="shared" si="11"/>
        <v>1.5592487176324801</v>
      </c>
      <c r="Q77" s="69">
        <v>1700</v>
      </c>
      <c r="R77" s="69">
        <v>3.9</v>
      </c>
      <c r="S77" s="69">
        <f t="shared" si="14"/>
        <v>3.7770621110352004E-3</v>
      </c>
      <c r="T77" s="69">
        <v>2.4</v>
      </c>
      <c r="U77" s="69">
        <v>37</v>
      </c>
      <c r="V77" s="69">
        <v>41</v>
      </c>
      <c r="W77" s="69">
        <v>6.77</v>
      </c>
      <c r="X77" s="69">
        <v>7.06</v>
      </c>
      <c r="Y77" s="69">
        <v>3.13</v>
      </c>
      <c r="Z77" s="69">
        <v>3.41</v>
      </c>
      <c r="AA77" s="69">
        <v>5.0000000000000001E-3</v>
      </c>
      <c r="AB77" s="69">
        <v>5.0000000000000001E-3</v>
      </c>
      <c r="AC77" s="69">
        <v>273000</v>
      </c>
      <c r="AD77" s="69">
        <v>288000</v>
      </c>
      <c r="AE77" s="69">
        <v>6.33</v>
      </c>
      <c r="AF77" s="69">
        <v>6.87</v>
      </c>
      <c r="AG77" s="69">
        <v>94.8</v>
      </c>
      <c r="AH77" s="69">
        <f t="shared" si="15"/>
        <v>9.1811663622086412E-2</v>
      </c>
      <c r="AI77" s="69">
        <v>100</v>
      </c>
      <c r="AJ77" s="69">
        <v>0.1</v>
      </c>
      <c r="AK77" s="69">
        <v>0.09</v>
      </c>
      <c r="AL77" s="69">
        <v>10.3</v>
      </c>
      <c r="AM77" s="69">
        <v>7.9</v>
      </c>
      <c r="AN77" s="13">
        <v>452</v>
      </c>
      <c r="AO77" s="69">
        <f t="shared" si="16"/>
        <v>0.43775181389433604</v>
      </c>
      <c r="AP77" s="69">
        <v>493</v>
      </c>
      <c r="AQ77" s="69">
        <v>90800</v>
      </c>
      <c r="AR77" s="69">
        <v>88200</v>
      </c>
      <c r="AS77" s="69">
        <v>1.7</v>
      </c>
      <c r="AT77" s="69">
        <v>2</v>
      </c>
      <c r="AU77" s="69">
        <v>3.6</v>
      </c>
      <c r="AV77" s="69">
        <v>3.6</v>
      </c>
      <c r="AW77" s="69">
        <v>0.05</v>
      </c>
      <c r="AX77" s="69">
        <v>0.05</v>
      </c>
      <c r="AY77" s="69">
        <v>0.02</v>
      </c>
      <c r="AZ77" s="69">
        <v>5.0000000000000001E-3</v>
      </c>
      <c r="BA77" s="69">
        <v>0.05</v>
      </c>
      <c r="BB77" s="69">
        <v>0.05</v>
      </c>
      <c r="BC77" s="69">
        <v>7540</v>
      </c>
      <c r="BD77" s="69">
        <v>8140</v>
      </c>
      <c r="BE77" s="69">
        <v>22.5</v>
      </c>
      <c r="BF77" s="69">
        <v>26.6</v>
      </c>
      <c r="BG77" s="13">
        <v>65100</v>
      </c>
      <c r="BH77" s="69">
        <f t="shared" si="17"/>
        <v>63.047882930356813</v>
      </c>
      <c r="BI77" s="69">
        <v>73600</v>
      </c>
      <c r="BJ77" s="69">
        <v>18900</v>
      </c>
      <c r="BK77" s="69">
        <f t="shared" si="18"/>
        <v>18.304224076555204</v>
      </c>
      <c r="BL77" s="69">
        <v>20700</v>
      </c>
      <c r="BM77" s="69">
        <v>0.08</v>
      </c>
      <c r="BN77" s="69">
        <v>7.0000000000000007E-2</v>
      </c>
      <c r="BO77" s="69">
        <v>41700</v>
      </c>
      <c r="BP77" s="69">
        <v>46500</v>
      </c>
      <c r="BQ77" s="69">
        <v>0.05</v>
      </c>
      <c r="BR77" s="69">
        <v>0.05</v>
      </c>
      <c r="BS77" s="69">
        <v>146</v>
      </c>
      <c r="BT77" s="69">
        <f t="shared" si="19"/>
        <v>0.14139770979772801</v>
      </c>
      <c r="BU77" s="69">
        <v>153</v>
      </c>
      <c r="BV77" s="69">
        <v>9</v>
      </c>
      <c r="BW77" s="69">
        <v>1.5</v>
      </c>
      <c r="BX77" s="69">
        <v>12.5</v>
      </c>
      <c r="BY77" s="69">
        <v>8.9</v>
      </c>
      <c r="BZ77" s="69">
        <v>37.1</v>
      </c>
      <c r="CA77" s="69">
        <v>35.5</v>
      </c>
      <c r="CB77" s="69">
        <v>1.1000000000000001</v>
      </c>
      <c r="CC77" s="69">
        <v>1.1000000000000001</v>
      </c>
      <c r="CD77" s="69">
        <v>379000</v>
      </c>
      <c r="CE77" s="69">
        <v>414000</v>
      </c>
      <c r="CF77" s="69">
        <v>0.45</v>
      </c>
      <c r="CG77" s="69">
        <v>0.45</v>
      </c>
      <c r="CH77" s="69">
        <v>0.26</v>
      </c>
      <c r="CI77" s="69">
        <v>0.22</v>
      </c>
      <c r="CJ77" s="69">
        <v>11900</v>
      </c>
      <c r="CK77" s="69">
        <v>13300</v>
      </c>
      <c r="CL77" s="69">
        <v>0.12</v>
      </c>
      <c r="CM77" s="69">
        <v>0.03</v>
      </c>
      <c r="CN77" s="69">
        <v>1790</v>
      </c>
      <c r="CO77" s="69">
        <v>1800</v>
      </c>
      <c r="CP77" s="69">
        <v>0.05</v>
      </c>
      <c r="CQ77" s="69">
        <v>0.05</v>
      </c>
      <c r="CR77" s="69">
        <v>0.05</v>
      </c>
      <c r="CS77" s="69">
        <v>0.05</v>
      </c>
      <c r="CT77" s="69">
        <v>0.05</v>
      </c>
      <c r="CU77" s="69">
        <v>0.05</v>
      </c>
      <c r="CV77" s="69">
        <v>0.15</v>
      </c>
      <c r="CW77" s="69">
        <v>0.11</v>
      </c>
      <c r="CX77" s="69">
        <v>0.25900000000000001</v>
      </c>
      <c r="CY77" s="69">
        <v>0.317</v>
      </c>
      <c r="CZ77" s="69">
        <v>5.08</v>
      </c>
      <c r="DA77" s="69">
        <v>4.8600000000000003</v>
      </c>
      <c r="DB77" s="69">
        <v>0.05</v>
      </c>
      <c r="DC77" s="69">
        <v>0.02</v>
      </c>
      <c r="DD77" s="69">
        <v>0.06</v>
      </c>
      <c r="DE77" s="69">
        <v>0.06</v>
      </c>
      <c r="DF77" s="13">
        <v>4330</v>
      </c>
      <c r="DG77" s="69">
        <f t="shared" si="20"/>
        <v>4.1935074207134404</v>
      </c>
      <c r="DH77" s="69">
        <v>4780</v>
      </c>
      <c r="DI77" s="69">
        <v>1</v>
      </c>
      <c r="DJ77" s="69">
        <v>1</v>
      </c>
      <c r="DK77" s="69">
        <v>100</v>
      </c>
      <c r="DL77" s="69" t="s">
        <v>15</v>
      </c>
      <c r="DM77" s="69" t="s">
        <v>15</v>
      </c>
      <c r="DN77" s="69">
        <v>1000</v>
      </c>
      <c r="DO77" s="69">
        <v>0</v>
      </c>
      <c r="DP77" s="69">
        <v>1.1000000000000001</v>
      </c>
      <c r="DQ77" s="69">
        <v>1</v>
      </c>
      <c r="DR77" s="69">
        <v>92.2</v>
      </c>
      <c r="DS77" s="69">
        <v>93.2</v>
      </c>
      <c r="DT77" s="69">
        <v>67.3</v>
      </c>
      <c r="DU77" s="69">
        <v>51.5</v>
      </c>
      <c r="DV77" s="69">
        <v>153</v>
      </c>
      <c r="DW77" s="69">
        <v>119</v>
      </c>
      <c r="DX77" s="69">
        <v>20.100000000000001</v>
      </c>
      <c r="DY77" s="69">
        <v>15.6</v>
      </c>
      <c r="DZ77" s="69">
        <v>85.8</v>
      </c>
      <c r="EA77" s="69">
        <v>65.400000000000006</v>
      </c>
      <c r="EB77" s="69">
        <v>18.899999999999999</v>
      </c>
      <c r="EC77" s="69">
        <v>14.5</v>
      </c>
      <c r="ED77" s="69">
        <v>3.4</v>
      </c>
      <c r="EE77" s="69">
        <v>2.6</v>
      </c>
      <c r="EF77" s="69">
        <v>24.1</v>
      </c>
      <c r="EG77" s="69">
        <v>17.7</v>
      </c>
      <c r="EH77" s="69">
        <v>3.3</v>
      </c>
      <c r="EI77" s="69">
        <v>2.8</v>
      </c>
      <c r="EJ77" s="69">
        <v>19.399999999999999</v>
      </c>
      <c r="EK77" s="69">
        <v>15.4</v>
      </c>
      <c r="EL77" s="69">
        <v>3.9</v>
      </c>
      <c r="EM77" s="69">
        <v>3</v>
      </c>
      <c r="EN77" s="69">
        <v>10.3</v>
      </c>
      <c r="EO77" s="69">
        <v>8</v>
      </c>
      <c r="EP77" s="69">
        <v>1.3</v>
      </c>
      <c r="EQ77" s="69">
        <v>1.1000000000000001</v>
      </c>
      <c r="ER77" s="69">
        <v>7.4</v>
      </c>
      <c r="ES77" s="69">
        <v>5.7</v>
      </c>
      <c r="ET77" s="69">
        <v>1.1000000000000001</v>
      </c>
      <c r="EU77" s="69">
        <v>1.5</v>
      </c>
      <c r="EV77" s="69">
        <v>512.6</v>
      </c>
      <c r="EW77" s="69">
        <f t="shared" si="12"/>
        <v>0.49644154823503689</v>
      </c>
      <c r="EX77" s="69">
        <v>372.59999999999997</v>
      </c>
      <c r="EY77" s="69">
        <f t="shared" si="13"/>
        <v>0.36085470322351682</v>
      </c>
      <c r="EZ77" s="69">
        <v>130.69999999999999</v>
      </c>
      <c r="FA77" s="72">
        <f t="shared" si="10"/>
        <v>0.12658000459289762</v>
      </c>
      <c r="FB77" s="2">
        <v>418.00000000000006</v>
      </c>
      <c r="FC77" s="2">
        <v>81.545064377682408</v>
      </c>
      <c r="FD77" s="2">
        <v>286.3</v>
      </c>
      <c r="FE77" s="2">
        <v>76.83843263553409</v>
      </c>
      <c r="FF77" s="2">
        <v>138.90000000000003</v>
      </c>
      <c r="FG77" s="2">
        <v>94.096472282217391</v>
      </c>
    </row>
    <row r="78" spans="1:163" ht="16.5" thickBot="1" x14ac:dyDescent="0.3">
      <c r="A78" s="68"/>
      <c r="B78" s="2"/>
      <c r="C78" s="113" t="s">
        <v>371</v>
      </c>
      <c r="D78" s="114"/>
      <c r="E78" s="114"/>
      <c r="F78" s="114"/>
      <c r="G78" s="114"/>
      <c r="H78" s="114"/>
      <c r="I78" s="114"/>
      <c r="J78" s="74"/>
      <c r="K78" s="74"/>
      <c r="L78" s="74"/>
      <c r="M78" s="74"/>
      <c r="N78" s="74"/>
      <c r="O78" s="74"/>
      <c r="P78" s="75">
        <f>AVERAGE(P68:P77)</f>
        <v>1.4378135703677279</v>
      </c>
      <c r="Q78" s="75"/>
      <c r="R78" s="75"/>
      <c r="S78" s="75"/>
      <c r="T78" s="75"/>
      <c r="U78" s="75"/>
      <c r="V78" s="75"/>
      <c r="W78" s="75"/>
      <c r="X78" s="75"/>
      <c r="Y78" s="75"/>
      <c r="Z78" s="75"/>
      <c r="AA78" s="75"/>
      <c r="AB78" s="75"/>
      <c r="AC78" s="75"/>
      <c r="AD78" s="75"/>
      <c r="AE78" s="75"/>
      <c r="AF78" s="75"/>
      <c r="AG78" s="75"/>
      <c r="AH78" s="75">
        <f>AVERAGE(AH68:AH77)</f>
        <v>9.2556844535312655E-2</v>
      </c>
      <c r="AI78" s="75"/>
      <c r="AJ78" s="75"/>
      <c r="AK78" s="75"/>
      <c r="AL78" s="75"/>
      <c r="AM78" s="75"/>
      <c r="AN78" s="76"/>
      <c r="AO78" s="75">
        <f>AVERAGE(AO68:AO77)</f>
        <v>0.34490636994288965</v>
      </c>
      <c r="AP78" s="75"/>
      <c r="AQ78" s="75"/>
      <c r="AR78" s="75"/>
      <c r="AS78" s="75"/>
      <c r="AT78" s="75"/>
      <c r="AU78" s="75"/>
      <c r="AV78" s="75"/>
      <c r="AW78" s="75"/>
      <c r="AX78" s="75"/>
      <c r="AY78" s="75"/>
      <c r="AZ78" s="75"/>
      <c r="BA78" s="75"/>
      <c r="BB78" s="75"/>
      <c r="BC78" s="75"/>
      <c r="BD78" s="75"/>
      <c r="BE78" s="75"/>
      <c r="BF78" s="75"/>
      <c r="BG78" s="76"/>
      <c r="BH78" s="75">
        <f>AVERAGE(BH68:BH77)</f>
        <v>60.95568761072208</v>
      </c>
      <c r="BI78" s="75"/>
      <c r="BJ78" s="75"/>
      <c r="BK78" s="75">
        <f>AVERAGE(BK68:BK77)</f>
        <v>19.702906240569124</v>
      </c>
      <c r="BL78" s="75"/>
      <c r="BM78" s="75"/>
      <c r="BN78" s="75"/>
      <c r="BO78" s="75"/>
      <c r="BP78" s="75"/>
      <c r="BQ78" s="75"/>
      <c r="BR78" s="75"/>
      <c r="BS78" s="75"/>
      <c r="BT78" s="75">
        <f>AVERAGE(BT68:BT77)</f>
        <v>0.14824263836479681</v>
      </c>
      <c r="BU78" s="75"/>
      <c r="BV78" s="75"/>
      <c r="BW78" s="75"/>
      <c r="BX78" s="75"/>
      <c r="BY78" s="75"/>
      <c r="BZ78" s="75"/>
      <c r="CA78" s="75"/>
      <c r="CB78" s="75"/>
      <c r="CC78" s="75"/>
      <c r="CD78" s="75"/>
      <c r="CE78" s="75"/>
      <c r="CF78" s="75"/>
      <c r="CG78" s="75"/>
      <c r="CH78" s="75"/>
      <c r="CI78" s="75"/>
      <c r="CJ78" s="75"/>
      <c r="CK78" s="75"/>
      <c r="CL78" s="75"/>
      <c r="CM78" s="75"/>
      <c r="CN78" s="75"/>
      <c r="CO78" s="75"/>
      <c r="CP78" s="75"/>
      <c r="CQ78" s="75"/>
      <c r="CR78" s="75"/>
      <c r="CS78" s="75"/>
      <c r="CT78" s="75"/>
      <c r="CU78" s="75"/>
      <c r="CV78" s="75"/>
      <c r="CW78" s="75"/>
      <c r="CX78" s="75"/>
      <c r="CY78" s="75"/>
      <c r="CZ78" s="75"/>
      <c r="DA78" s="75"/>
      <c r="DB78" s="75"/>
      <c r="DC78" s="75"/>
      <c r="DD78" s="75"/>
      <c r="DE78" s="75"/>
      <c r="DF78" s="76"/>
      <c r="DG78" s="75">
        <f>AVERAGE(DG68:DG77)</f>
        <v>4.3642363102446238</v>
      </c>
      <c r="DH78" s="75"/>
      <c r="DI78" s="75"/>
      <c r="DJ78" s="75"/>
      <c r="DK78" s="75"/>
      <c r="DL78" s="75"/>
      <c r="DM78" s="75"/>
      <c r="DN78" s="75"/>
      <c r="DO78" s="75"/>
      <c r="DP78" s="75"/>
      <c r="DQ78" s="75"/>
      <c r="DR78" s="75"/>
      <c r="DS78" s="75"/>
      <c r="DT78" s="75"/>
      <c r="DU78" s="75"/>
      <c r="DV78" s="75"/>
      <c r="DW78" s="75"/>
      <c r="DX78" s="75"/>
      <c r="DY78" s="75"/>
      <c r="DZ78" s="75"/>
      <c r="EA78" s="75"/>
      <c r="EB78" s="75"/>
      <c r="EC78" s="75"/>
      <c r="ED78" s="75"/>
      <c r="EE78" s="75"/>
      <c r="EF78" s="75"/>
      <c r="EG78" s="75"/>
      <c r="EH78" s="75"/>
      <c r="EI78" s="75"/>
      <c r="EJ78" s="75"/>
      <c r="EK78" s="75"/>
      <c r="EL78" s="75"/>
      <c r="EM78" s="75"/>
      <c r="EN78" s="75"/>
      <c r="EO78" s="75"/>
      <c r="EP78" s="75"/>
      <c r="EQ78" s="75"/>
      <c r="ER78" s="75"/>
      <c r="ES78" s="75"/>
      <c r="ET78" s="75"/>
      <c r="EU78" s="75"/>
      <c r="EV78" s="75"/>
      <c r="EW78" s="75">
        <f>AVERAGE(EW68:EW77)</f>
        <v>0.43101118021678853</v>
      </c>
      <c r="EX78" s="75"/>
      <c r="EY78" s="75">
        <f>AVERAGE(EY68:EY77)</f>
        <v>0.30436255310574534</v>
      </c>
      <c r="EZ78" s="75"/>
      <c r="FA78" s="79">
        <f>AVERAGE(FA68:FA77)</f>
        <v>0.12484521545101776</v>
      </c>
      <c r="FB78" s="2"/>
      <c r="FC78" s="2"/>
      <c r="FD78" s="2"/>
      <c r="FE78" s="2"/>
      <c r="FF78" s="2"/>
      <c r="FG78" s="2"/>
    </row>
    <row r="79" spans="1:163" x14ac:dyDescent="0.25">
      <c r="A79" s="108" t="s">
        <v>377</v>
      </c>
      <c r="B79" s="62" t="s">
        <v>369</v>
      </c>
      <c r="C79" s="63">
        <v>44883</v>
      </c>
      <c r="D79" s="64">
        <v>5.18</v>
      </c>
      <c r="E79" s="64">
        <v>18</v>
      </c>
      <c r="F79" s="64">
        <v>6.41</v>
      </c>
      <c r="G79" s="64">
        <v>1119</v>
      </c>
      <c r="H79" s="64">
        <v>346</v>
      </c>
      <c r="I79" s="65">
        <v>1309.7518600000001</v>
      </c>
      <c r="J79" s="64">
        <v>5</v>
      </c>
      <c r="K79" s="64">
        <v>5.0000000000000001E-3</v>
      </c>
      <c r="L79" s="64">
        <v>0.15</v>
      </c>
      <c r="M79" s="64">
        <v>1.44</v>
      </c>
      <c r="N79" s="64">
        <v>1.3</v>
      </c>
      <c r="O79" s="64">
        <v>308</v>
      </c>
      <c r="P79" s="64">
        <f t="shared" si="11"/>
        <v>0.58090114494720002</v>
      </c>
      <c r="Q79" s="64">
        <v>307</v>
      </c>
      <c r="R79" s="64">
        <v>8.6999999999999993</v>
      </c>
      <c r="S79" s="64">
        <f t="shared" si="14"/>
        <v>1.640857130208E-2</v>
      </c>
      <c r="T79" s="64">
        <v>3.3</v>
      </c>
      <c r="U79" s="64">
        <v>35</v>
      </c>
      <c r="V79" s="64">
        <v>12</v>
      </c>
      <c r="W79" s="64">
        <v>15.6</v>
      </c>
      <c r="X79" s="64">
        <v>20.8</v>
      </c>
      <c r="Y79" s="64">
        <v>3.22</v>
      </c>
      <c r="Z79" s="64">
        <v>4</v>
      </c>
      <c r="AA79" s="64">
        <v>5.0000000000000001E-3</v>
      </c>
      <c r="AB79" s="64">
        <v>0.3</v>
      </c>
      <c r="AC79" s="64">
        <v>185000</v>
      </c>
      <c r="AD79" s="64">
        <v>175000</v>
      </c>
      <c r="AE79" s="64">
        <v>81.8</v>
      </c>
      <c r="AF79" s="64">
        <v>87.9</v>
      </c>
      <c r="AG79" s="64">
        <v>26.2</v>
      </c>
      <c r="AH79" s="64">
        <f t="shared" si="15"/>
        <v>4.9414318174079999E-2</v>
      </c>
      <c r="AI79" s="64">
        <v>26.2</v>
      </c>
      <c r="AJ79" s="64">
        <v>0.14000000000000001</v>
      </c>
      <c r="AK79" s="64">
        <v>0.04</v>
      </c>
      <c r="AL79" s="64">
        <v>18.600000000000001</v>
      </c>
      <c r="AM79" s="64">
        <v>22</v>
      </c>
      <c r="AN79" s="65">
        <v>27.7</v>
      </c>
      <c r="AO79" s="64">
        <f t="shared" si="16"/>
        <v>5.2243382191680003E-2</v>
      </c>
      <c r="AP79" s="64">
        <v>40.1</v>
      </c>
      <c r="AQ79" s="64">
        <v>2360</v>
      </c>
      <c r="AR79" s="64">
        <v>100</v>
      </c>
      <c r="AS79" s="64">
        <v>4.2</v>
      </c>
      <c r="AT79" s="64">
        <v>4.5</v>
      </c>
      <c r="AU79" s="64">
        <v>2</v>
      </c>
      <c r="AV79" s="64">
        <v>0.05</v>
      </c>
      <c r="AW79" s="64">
        <v>0.05</v>
      </c>
      <c r="AX79" s="64">
        <v>0.05</v>
      </c>
      <c r="AY79" s="64">
        <v>0.05</v>
      </c>
      <c r="AZ79" s="64">
        <v>5.0000000000000001E-3</v>
      </c>
      <c r="BA79" s="64">
        <v>0.05</v>
      </c>
      <c r="BB79" s="64">
        <v>0.05</v>
      </c>
      <c r="BC79" s="64">
        <v>11600</v>
      </c>
      <c r="BD79" s="64">
        <v>13900</v>
      </c>
      <c r="BE79" s="64">
        <v>185</v>
      </c>
      <c r="BF79" s="64">
        <v>178</v>
      </c>
      <c r="BG79" s="65">
        <v>10600</v>
      </c>
      <c r="BH79" s="64">
        <f t="shared" si="17"/>
        <v>19.992052391040001</v>
      </c>
      <c r="BI79" s="64">
        <v>10400</v>
      </c>
      <c r="BJ79" s="64">
        <v>16000</v>
      </c>
      <c r="BK79" s="64">
        <f t="shared" si="18"/>
        <v>30.176682854400006</v>
      </c>
      <c r="BL79" s="64">
        <v>16500</v>
      </c>
      <c r="BM79" s="64">
        <v>7.0000000000000007E-2</v>
      </c>
      <c r="BN79" s="64">
        <v>1</v>
      </c>
      <c r="BO79" s="64">
        <v>45800</v>
      </c>
      <c r="BP79" s="64">
        <v>48600</v>
      </c>
      <c r="BQ79" s="64">
        <v>0.05</v>
      </c>
      <c r="BR79" s="64">
        <v>0.05</v>
      </c>
      <c r="BS79" s="64">
        <v>10.9</v>
      </c>
      <c r="BT79" s="64">
        <f t="shared" si="19"/>
        <v>2.0557865194560005E-2</v>
      </c>
      <c r="BU79" s="64">
        <v>78.7</v>
      </c>
      <c r="BV79" s="64">
        <v>1.5</v>
      </c>
      <c r="BW79" s="64">
        <v>400</v>
      </c>
      <c r="BX79" s="64">
        <v>684</v>
      </c>
      <c r="BY79" s="64">
        <v>533</v>
      </c>
      <c r="BZ79" s="64">
        <v>21.4</v>
      </c>
      <c r="CA79" s="64">
        <v>20.9</v>
      </c>
      <c r="CB79" s="64">
        <v>0.1</v>
      </c>
      <c r="CC79" s="64">
        <v>5.7</v>
      </c>
      <c r="CD79" s="64">
        <v>237000</v>
      </c>
      <c r="CE79" s="64">
        <v>472000</v>
      </c>
      <c r="CF79" s="64">
        <v>0.45</v>
      </c>
      <c r="CG79" s="64">
        <v>0.45</v>
      </c>
      <c r="CH79" s="64">
        <v>0.53</v>
      </c>
      <c r="CI79" s="64">
        <v>0.9</v>
      </c>
      <c r="CJ79" s="64">
        <v>18400</v>
      </c>
      <c r="CK79" s="64">
        <v>10200</v>
      </c>
      <c r="CL79" s="64">
        <v>0.03</v>
      </c>
      <c r="CM79" s="64">
        <v>0.03</v>
      </c>
      <c r="CN79" s="64">
        <v>1750</v>
      </c>
      <c r="CO79" s="64">
        <v>1684</v>
      </c>
      <c r="CP79" s="64">
        <v>0.05</v>
      </c>
      <c r="CQ79" s="64">
        <v>0.3</v>
      </c>
      <c r="CR79" s="64">
        <v>0.05</v>
      </c>
      <c r="CS79" s="64">
        <v>1</v>
      </c>
      <c r="CT79" s="64">
        <v>0.4</v>
      </c>
      <c r="CU79" s="64">
        <v>0.05</v>
      </c>
      <c r="CV79" s="64">
        <v>0.4</v>
      </c>
      <c r="CW79" s="64">
        <v>0.6</v>
      </c>
      <c r="CX79" s="64">
        <v>2.4900000000000002</v>
      </c>
      <c r="CY79" s="64">
        <v>0.9</v>
      </c>
      <c r="CZ79" s="64">
        <v>0.28699999999999998</v>
      </c>
      <c r="DA79" s="64">
        <v>1E-3</v>
      </c>
      <c r="DB79" s="64">
        <v>0.03</v>
      </c>
      <c r="DC79" s="64">
        <v>5.0000000000000001E-3</v>
      </c>
      <c r="DD79" s="64">
        <v>0.01</v>
      </c>
      <c r="DE79" s="64">
        <v>0.01</v>
      </c>
      <c r="DF79" s="65">
        <v>34400</v>
      </c>
      <c r="DG79" s="64">
        <f t="shared" si="20"/>
        <v>64.879868136960013</v>
      </c>
      <c r="DH79" s="64">
        <v>35000</v>
      </c>
      <c r="DI79" s="64">
        <v>1</v>
      </c>
      <c r="DJ79" s="64">
        <v>1</v>
      </c>
      <c r="DK79" s="64">
        <v>0.66</v>
      </c>
      <c r="DL79" s="64">
        <v>0.51</v>
      </c>
      <c r="DM79" s="64">
        <v>0.05</v>
      </c>
      <c r="DN79" s="64">
        <v>729</v>
      </c>
      <c r="DO79" s="64">
        <v>0</v>
      </c>
      <c r="DP79" s="64">
        <v>0.1</v>
      </c>
      <c r="DQ79" s="64">
        <v>9.5000000000000001E-2</v>
      </c>
      <c r="DR79" s="64">
        <v>20</v>
      </c>
      <c r="DS79" s="64">
        <v>18.399999999999999</v>
      </c>
      <c r="DT79" s="64">
        <v>97.9</v>
      </c>
      <c r="DU79" s="64">
        <v>93.4</v>
      </c>
      <c r="DV79" s="64">
        <v>183</v>
      </c>
      <c r="DW79" s="64">
        <v>174</v>
      </c>
      <c r="DX79" s="64">
        <v>19.100000000000001</v>
      </c>
      <c r="DY79" s="64">
        <v>17.7</v>
      </c>
      <c r="DZ79" s="64">
        <v>65.3</v>
      </c>
      <c r="EA79" s="64">
        <v>59.4</v>
      </c>
      <c r="EB79" s="64">
        <v>9.6999999999999993</v>
      </c>
      <c r="EC79" s="64">
        <v>8.8000000000000007</v>
      </c>
      <c r="ED79" s="64">
        <v>1.5</v>
      </c>
      <c r="EE79" s="64">
        <v>1.4</v>
      </c>
      <c r="EF79" s="64">
        <v>9.75</v>
      </c>
      <c r="EG79" s="64">
        <v>9.26</v>
      </c>
      <c r="EH79" s="64">
        <v>1</v>
      </c>
      <c r="EI79" s="64">
        <v>0.9</v>
      </c>
      <c r="EJ79" s="64">
        <v>4.3</v>
      </c>
      <c r="EK79" s="64">
        <v>3.9</v>
      </c>
      <c r="EL79" s="64">
        <v>0.7</v>
      </c>
      <c r="EM79" s="64">
        <v>0.6</v>
      </c>
      <c r="EN79" s="64">
        <v>1.6</v>
      </c>
      <c r="EO79" s="64">
        <v>1.5</v>
      </c>
      <c r="EP79" s="64">
        <v>0.2</v>
      </c>
      <c r="EQ79" s="64">
        <v>0.1</v>
      </c>
      <c r="ER79" s="64">
        <v>0.7</v>
      </c>
      <c r="ES79" s="64">
        <v>0.6</v>
      </c>
      <c r="ET79" s="64">
        <v>0.05</v>
      </c>
      <c r="EU79" s="64">
        <v>0.05</v>
      </c>
      <c r="EV79" s="64">
        <v>414.90000000000003</v>
      </c>
      <c r="EW79" s="64">
        <f t="shared" si="12"/>
        <v>0.7825191072681601</v>
      </c>
      <c r="EX79" s="64">
        <v>386.25</v>
      </c>
      <c r="EY79" s="64">
        <f t="shared" si="13"/>
        <v>0.72848398453200003</v>
      </c>
      <c r="EZ79" s="64">
        <v>28.55</v>
      </c>
      <c r="FA79" s="80">
        <f t="shared" si="10"/>
        <v>5.3846518468320004E-2</v>
      </c>
      <c r="FB79" s="2">
        <v>390.10499999999996</v>
      </c>
      <c r="FC79" s="2">
        <v>94.023861171366576</v>
      </c>
      <c r="FD79" s="2">
        <v>363.95999999999992</v>
      </c>
      <c r="FE79" s="2">
        <v>94.229126213592224</v>
      </c>
      <c r="FF79" s="2">
        <v>26.05</v>
      </c>
      <c r="FG79" s="2">
        <v>91.243432574430827</v>
      </c>
    </row>
    <row r="80" spans="1:163" x14ac:dyDescent="0.25">
      <c r="A80" s="109"/>
      <c r="B80" s="2" t="s">
        <v>369</v>
      </c>
      <c r="C80" s="9">
        <v>45039</v>
      </c>
      <c r="D80" s="69">
        <v>4.63</v>
      </c>
      <c r="E80" s="69">
        <v>8.8000000000000007</v>
      </c>
      <c r="F80" s="69">
        <v>6.38</v>
      </c>
      <c r="G80" s="69">
        <v>1096</v>
      </c>
      <c r="H80" s="69">
        <v>333</v>
      </c>
      <c r="I80" s="13">
        <v>1260.54153</v>
      </c>
      <c r="J80" s="69">
        <v>5</v>
      </c>
      <c r="K80" s="69">
        <v>5.0000000000000001E-3</v>
      </c>
      <c r="L80" s="69">
        <v>5.0000000000000001E-3</v>
      </c>
      <c r="M80" s="69">
        <v>0.31</v>
      </c>
      <c r="N80" s="69">
        <v>0.19</v>
      </c>
      <c r="O80" s="69">
        <v>270</v>
      </c>
      <c r="P80" s="69">
        <f t="shared" si="11"/>
        <v>0.49009854686400001</v>
      </c>
      <c r="Q80" s="69">
        <v>238</v>
      </c>
      <c r="R80" s="69">
        <v>7.5</v>
      </c>
      <c r="S80" s="69">
        <f t="shared" si="14"/>
        <v>1.3613848524000001E-2</v>
      </c>
      <c r="T80" s="69">
        <v>3.9</v>
      </c>
      <c r="U80" s="69">
        <v>14</v>
      </c>
      <c r="V80" s="69">
        <v>17</v>
      </c>
      <c r="W80" s="69">
        <v>16.7</v>
      </c>
      <c r="X80" s="69">
        <v>17.899999999999999</v>
      </c>
      <c r="Y80" s="69">
        <v>3.04</v>
      </c>
      <c r="Z80" s="69">
        <v>3.24</v>
      </c>
      <c r="AA80" s="69">
        <v>0.01</v>
      </c>
      <c r="AB80" s="69">
        <v>5.0000000000000001E-3</v>
      </c>
      <c r="AC80" s="69">
        <v>155000</v>
      </c>
      <c r="AD80" s="69">
        <v>160000</v>
      </c>
      <c r="AE80" s="69">
        <v>79.8</v>
      </c>
      <c r="AF80" s="69">
        <v>78.400000000000006</v>
      </c>
      <c r="AG80" s="69">
        <v>25.9</v>
      </c>
      <c r="AH80" s="69">
        <f t="shared" si="15"/>
        <v>4.701315690288E-2</v>
      </c>
      <c r="AI80" s="69">
        <v>23.9</v>
      </c>
      <c r="AJ80" s="69">
        <v>0.13</v>
      </c>
      <c r="AK80" s="69">
        <v>0.04</v>
      </c>
      <c r="AL80" s="69">
        <v>15.4</v>
      </c>
      <c r="AM80" s="69">
        <v>18.399999999999999</v>
      </c>
      <c r="AN80" s="13">
        <v>28.5</v>
      </c>
      <c r="AO80" s="69">
        <f t="shared" si="16"/>
        <v>5.1732624391200001E-2</v>
      </c>
      <c r="AP80" s="69">
        <v>24.7</v>
      </c>
      <c r="AQ80" s="69">
        <v>1530</v>
      </c>
      <c r="AR80" s="69">
        <v>47</v>
      </c>
      <c r="AS80" s="69">
        <v>2.9</v>
      </c>
      <c r="AT80" s="69">
        <v>2.8</v>
      </c>
      <c r="AU80" s="69">
        <v>2.2999999999999998</v>
      </c>
      <c r="AV80" s="69">
        <v>1.8</v>
      </c>
      <c r="AW80" s="69">
        <v>0.7</v>
      </c>
      <c r="AX80" s="69">
        <v>0.05</v>
      </c>
      <c r="AY80" s="69">
        <v>5.0000000000000001E-3</v>
      </c>
      <c r="AZ80" s="69">
        <v>0.05</v>
      </c>
      <c r="BA80" s="69">
        <v>0.05</v>
      </c>
      <c r="BB80" s="69">
        <v>0.05</v>
      </c>
      <c r="BC80" s="69">
        <v>4540</v>
      </c>
      <c r="BD80" s="69">
        <v>4630</v>
      </c>
      <c r="BE80" s="69">
        <v>149</v>
      </c>
      <c r="BF80" s="69">
        <v>139</v>
      </c>
      <c r="BG80" s="13">
        <v>10400</v>
      </c>
      <c r="BH80" s="69">
        <f t="shared" si="17"/>
        <v>18.877869953280001</v>
      </c>
      <c r="BI80" s="69">
        <v>10000</v>
      </c>
      <c r="BJ80" s="69">
        <v>15400</v>
      </c>
      <c r="BK80" s="69">
        <f t="shared" si="18"/>
        <v>27.953768969280002</v>
      </c>
      <c r="BL80" s="69">
        <v>14900</v>
      </c>
      <c r="BM80" s="69">
        <v>0.11</v>
      </c>
      <c r="BN80" s="69">
        <v>0.02</v>
      </c>
      <c r="BO80" s="69">
        <v>47900</v>
      </c>
      <c r="BP80" s="69">
        <v>45200</v>
      </c>
      <c r="BQ80" s="69">
        <v>0.3</v>
      </c>
      <c r="BR80" s="69">
        <v>0.05</v>
      </c>
      <c r="BS80" s="69">
        <v>11.2</v>
      </c>
      <c r="BT80" s="69">
        <f t="shared" si="19"/>
        <v>2.0330013795839999E-2</v>
      </c>
      <c r="BU80" s="69">
        <v>10.1</v>
      </c>
      <c r="BV80" s="69">
        <v>7</v>
      </c>
      <c r="BW80" s="69">
        <v>1.5</v>
      </c>
      <c r="BX80" s="69">
        <v>586</v>
      </c>
      <c r="BY80" s="69">
        <v>527</v>
      </c>
      <c r="BZ80" s="69">
        <v>17.5</v>
      </c>
      <c r="CA80" s="69">
        <v>22.5</v>
      </c>
      <c r="CB80" s="69">
        <v>0.5</v>
      </c>
      <c r="CC80" s="69">
        <v>0.05</v>
      </c>
      <c r="CD80" s="69">
        <v>196000</v>
      </c>
      <c r="CE80" s="69">
        <v>223000</v>
      </c>
      <c r="CF80" s="69">
        <v>0.45</v>
      </c>
      <c r="CG80" s="69">
        <v>0.45</v>
      </c>
      <c r="CH80" s="69">
        <v>0.57999999999999996</v>
      </c>
      <c r="CI80" s="69">
        <v>0.42</v>
      </c>
      <c r="CJ80" s="69">
        <v>16900</v>
      </c>
      <c r="CK80" s="69">
        <v>17700</v>
      </c>
      <c r="CL80" s="69">
        <v>0.18</v>
      </c>
      <c r="CM80" s="69">
        <v>0.03</v>
      </c>
      <c r="CN80" s="69">
        <v>1648</v>
      </c>
      <c r="CO80" s="69">
        <v>1750</v>
      </c>
      <c r="CP80" s="69">
        <v>0.05</v>
      </c>
      <c r="CQ80" s="69">
        <v>0.05</v>
      </c>
      <c r="CR80" s="69">
        <v>0.1</v>
      </c>
      <c r="CS80" s="69">
        <v>0.05</v>
      </c>
      <c r="CT80" s="69">
        <v>0.3</v>
      </c>
      <c r="CU80" s="69">
        <v>0.05</v>
      </c>
      <c r="CV80" s="69">
        <v>0.24</v>
      </c>
      <c r="CW80" s="69">
        <v>0.1</v>
      </c>
      <c r="CX80" s="69">
        <v>2.38</v>
      </c>
      <c r="CY80" s="69">
        <v>2.3199999999999998</v>
      </c>
      <c r="CZ80" s="69">
        <v>0.307</v>
      </c>
      <c r="DA80" s="69">
        <v>0.27400000000000002</v>
      </c>
      <c r="DB80" s="69">
        <v>0.02</v>
      </c>
      <c r="DC80" s="69">
        <v>0.01</v>
      </c>
      <c r="DD80" s="69">
        <v>7.0000000000000007E-2</v>
      </c>
      <c r="DE80" s="69">
        <v>0.01</v>
      </c>
      <c r="DF80" s="13">
        <v>31600</v>
      </c>
      <c r="DG80" s="69">
        <f t="shared" si="20"/>
        <v>57.359681781120003</v>
      </c>
      <c r="DH80" s="69">
        <v>31500</v>
      </c>
      <c r="DI80" s="69">
        <v>1</v>
      </c>
      <c r="DJ80" s="69">
        <v>1</v>
      </c>
      <c r="DK80" s="69">
        <v>2.5</v>
      </c>
      <c r="DL80" s="69">
        <v>1.25</v>
      </c>
      <c r="DM80" s="69">
        <v>0.5</v>
      </c>
      <c r="DN80" s="69">
        <v>689</v>
      </c>
      <c r="DO80" s="69">
        <v>0</v>
      </c>
      <c r="DP80" s="69">
        <v>0.3</v>
      </c>
      <c r="DQ80" s="69">
        <v>0.2</v>
      </c>
      <c r="DR80" s="69">
        <v>18.600000000000001</v>
      </c>
      <c r="DS80" s="69">
        <v>20</v>
      </c>
      <c r="DT80" s="69">
        <v>78.7</v>
      </c>
      <c r="DU80" s="69">
        <v>84</v>
      </c>
      <c r="DV80" s="69">
        <v>145</v>
      </c>
      <c r="DW80" s="69">
        <v>197</v>
      </c>
      <c r="DX80" s="69">
        <v>16.100000000000001</v>
      </c>
      <c r="DY80" s="69">
        <v>16.3</v>
      </c>
      <c r="DZ80" s="69">
        <v>54.4</v>
      </c>
      <c r="EA80" s="69">
        <v>56.3</v>
      </c>
      <c r="EB80" s="69">
        <v>8.1999999999999993</v>
      </c>
      <c r="EC80" s="69">
        <v>8.5</v>
      </c>
      <c r="ED80" s="69">
        <v>1.3</v>
      </c>
      <c r="EE80" s="69">
        <v>1.3</v>
      </c>
      <c r="EF80" s="69">
        <v>7.86</v>
      </c>
      <c r="EG80" s="69">
        <v>8.0500000000000007</v>
      </c>
      <c r="EH80" s="69">
        <v>0.8</v>
      </c>
      <c r="EI80" s="69">
        <v>0.9</v>
      </c>
      <c r="EJ80" s="69">
        <v>3.5</v>
      </c>
      <c r="EK80" s="69">
        <v>3.7</v>
      </c>
      <c r="EL80" s="69">
        <v>0.6</v>
      </c>
      <c r="EM80" s="69">
        <v>0.6</v>
      </c>
      <c r="EN80" s="69">
        <v>1.2</v>
      </c>
      <c r="EO80" s="69">
        <v>1.3</v>
      </c>
      <c r="EP80" s="69">
        <v>0.1</v>
      </c>
      <c r="EQ80" s="69">
        <v>0.1</v>
      </c>
      <c r="ER80" s="69">
        <v>0.6</v>
      </c>
      <c r="ES80" s="69">
        <v>0.6</v>
      </c>
      <c r="ET80" s="69">
        <v>0.05</v>
      </c>
      <c r="EU80" s="69">
        <v>0.05</v>
      </c>
      <c r="EV80" s="69">
        <v>337.31000000000012</v>
      </c>
      <c r="EW80" s="69">
        <f t="shared" si="12"/>
        <v>0.61227829941739231</v>
      </c>
      <c r="EX80" s="69">
        <v>311.56</v>
      </c>
      <c r="EY80" s="69">
        <f t="shared" si="13"/>
        <v>0.56553741948499203</v>
      </c>
      <c r="EZ80" s="69">
        <v>25.450000000000006</v>
      </c>
      <c r="FA80" s="72">
        <f t="shared" si="10"/>
        <v>4.6196325991440017E-2</v>
      </c>
      <c r="FB80" s="2">
        <v>398.90000000000009</v>
      </c>
      <c r="FC80" s="2">
        <v>118.25916812427735</v>
      </c>
      <c r="FD80" s="2">
        <v>371.45000000000005</v>
      </c>
      <c r="FE80" s="2">
        <v>119.22262164591091</v>
      </c>
      <c r="FF80" s="2">
        <v>27.250000000000004</v>
      </c>
      <c r="FG80" s="2">
        <v>107.07269155206285</v>
      </c>
    </row>
    <row r="81" spans="1:163" x14ac:dyDescent="0.25">
      <c r="A81" s="109"/>
      <c r="B81" s="2" t="s">
        <v>369</v>
      </c>
      <c r="C81" s="9">
        <v>45076</v>
      </c>
      <c r="D81" s="69">
        <v>5.17</v>
      </c>
      <c r="E81" s="69">
        <v>7.4</v>
      </c>
      <c r="F81" s="69">
        <v>6.31</v>
      </c>
      <c r="G81" s="69">
        <v>822</v>
      </c>
      <c r="H81" s="69">
        <v>339</v>
      </c>
      <c r="I81" s="13">
        <v>1283.2539900000002</v>
      </c>
      <c r="J81" s="69">
        <v>5</v>
      </c>
      <c r="K81" s="69">
        <v>5.0000000000000001E-3</v>
      </c>
      <c r="L81" s="69">
        <v>5.0000000000000001E-3</v>
      </c>
      <c r="M81" s="69">
        <v>3.78</v>
      </c>
      <c r="N81" s="69">
        <v>3.04</v>
      </c>
      <c r="O81" s="69">
        <v>1400</v>
      </c>
      <c r="P81" s="69">
        <f t="shared" si="11"/>
        <v>2.5870400438400005</v>
      </c>
      <c r="Q81" s="69">
        <v>1930</v>
      </c>
      <c r="R81" s="69">
        <v>6.8</v>
      </c>
      <c r="S81" s="69">
        <f t="shared" si="14"/>
        <v>1.2565623070080002E-2</v>
      </c>
      <c r="T81" s="69">
        <v>4.5999999999999996</v>
      </c>
      <c r="U81" s="69">
        <v>9</v>
      </c>
      <c r="V81" s="69">
        <v>14</v>
      </c>
      <c r="W81" s="69">
        <v>18.600000000000001</v>
      </c>
      <c r="X81" s="69">
        <v>18.3</v>
      </c>
      <c r="Y81" s="69">
        <v>1.74</v>
      </c>
      <c r="Z81" s="69">
        <v>3.18</v>
      </c>
      <c r="AA81" s="69">
        <v>5.0000000000000001E-3</v>
      </c>
      <c r="AB81" s="69">
        <v>5.0000000000000001E-3</v>
      </c>
      <c r="AC81" s="69">
        <v>89500</v>
      </c>
      <c r="AD81" s="69">
        <v>111000</v>
      </c>
      <c r="AE81" s="69">
        <v>472</v>
      </c>
      <c r="AF81" s="69">
        <v>452</v>
      </c>
      <c r="AG81" s="69">
        <v>28.3</v>
      </c>
      <c r="AH81" s="69">
        <f t="shared" si="15"/>
        <v>5.229516660048001E-2</v>
      </c>
      <c r="AI81" s="69">
        <v>29.9</v>
      </c>
      <c r="AJ81" s="69">
        <v>0.16</v>
      </c>
      <c r="AK81" s="69">
        <v>0.04</v>
      </c>
      <c r="AL81" s="69">
        <v>12.8</v>
      </c>
      <c r="AM81" s="69">
        <v>13.7</v>
      </c>
      <c r="AN81" s="13">
        <v>560</v>
      </c>
      <c r="AO81" s="69">
        <f t="shared" si="16"/>
        <v>1.0348160175360002</v>
      </c>
      <c r="AP81" s="69">
        <v>563</v>
      </c>
      <c r="AQ81" s="69">
        <v>722</v>
      </c>
      <c r="AR81" s="69">
        <v>70</v>
      </c>
      <c r="AS81" s="69">
        <v>2.1</v>
      </c>
      <c r="AT81" s="69">
        <v>2</v>
      </c>
      <c r="AU81" s="69">
        <v>1.1000000000000001</v>
      </c>
      <c r="AV81" s="69">
        <v>1.4</v>
      </c>
      <c r="AW81" s="69">
        <v>0.05</v>
      </c>
      <c r="AX81" s="69">
        <v>0.05</v>
      </c>
      <c r="AY81" s="69">
        <v>0.02</v>
      </c>
      <c r="AZ81" s="69">
        <v>0.05</v>
      </c>
      <c r="BA81" s="69">
        <v>0.05</v>
      </c>
      <c r="BB81" s="69">
        <v>0.05</v>
      </c>
      <c r="BC81" s="69">
        <v>3560</v>
      </c>
      <c r="BD81" s="69">
        <v>4240</v>
      </c>
      <c r="BE81" s="69">
        <v>74.2</v>
      </c>
      <c r="BF81" s="69">
        <v>121</v>
      </c>
      <c r="BG81" s="13">
        <v>6150</v>
      </c>
      <c r="BH81" s="69">
        <f t="shared" si="17"/>
        <v>11.364497335440003</v>
      </c>
      <c r="BI81" s="69">
        <v>7740</v>
      </c>
      <c r="BJ81" s="69">
        <v>10800</v>
      </c>
      <c r="BK81" s="69">
        <f t="shared" si="18"/>
        <v>19.957166052480002</v>
      </c>
      <c r="BL81" s="69">
        <v>12100</v>
      </c>
      <c r="BM81" s="69">
        <v>0.04</v>
      </c>
      <c r="BN81" s="69">
        <v>0.02</v>
      </c>
      <c r="BO81" s="69">
        <v>26600</v>
      </c>
      <c r="BP81" s="69">
        <v>34400</v>
      </c>
      <c r="BQ81" s="69">
        <v>0.05</v>
      </c>
      <c r="BR81" s="69">
        <v>0.05</v>
      </c>
      <c r="BS81" s="69">
        <v>11.1</v>
      </c>
      <c r="BT81" s="69">
        <f t="shared" si="19"/>
        <v>2.0511531776160004E-2</v>
      </c>
      <c r="BU81" s="69">
        <v>12.2</v>
      </c>
      <c r="BV81" s="69">
        <v>1.5</v>
      </c>
      <c r="BW81" s="69">
        <v>1.5</v>
      </c>
      <c r="BX81" s="69">
        <v>797</v>
      </c>
      <c r="BY81" s="69">
        <v>772</v>
      </c>
      <c r="BZ81" s="69">
        <v>22.5</v>
      </c>
      <c r="CA81" s="69">
        <v>19.899999999999999</v>
      </c>
      <c r="CB81" s="69">
        <v>0.05</v>
      </c>
      <c r="CC81" s="69">
        <v>0.05</v>
      </c>
      <c r="CD81" s="69">
        <v>123000</v>
      </c>
      <c r="CE81" s="69">
        <v>155000</v>
      </c>
      <c r="CF81" s="69">
        <v>0.45</v>
      </c>
      <c r="CG81" s="69">
        <v>0.45</v>
      </c>
      <c r="CH81" s="69">
        <v>0.65</v>
      </c>
      <c r="CI81" s="69">
        <v>0.79</v>
      </c>
      <c r="CJ81" s="69">
        <v>12500</v>
      </c>
      <c r="CK81" s="69">
        <v>15575</v>
      </c>
      <c r="CL81" s="69">
        <v>0.03</v>
      </c>
      <c r="CM81" s="69">
        <v>0.03</v>
      </c>
      <c r="CN81" s="69">
        <v>1090</v>
      </c>
      <c r="CO81" s="69">
        <v>1080</v>
      </c>
      <c r="CP81" s="69">
        <v>0.05</v>
      </c>
      <c r="CQ81" s="69">
        <v>0.05</v>
      </c>
      <c r="CR81" s="69">
        <v>0.05</v>
      </c>
      <c r="CS81" s="69">
        <v>0.05</v>
      </c>
      <c r="CT81" s="69">
        <v>0.1</v>
      </c>
      <c r="CU81" s="69">
        <v>0.05</v>
      </c>
      <c r="CV81" s="69">
        <v>0.39</v>
      </c>
      <c r="CW81" s="69">
        <v>0.12</v>
      </c>
      <c r="CX81" s="69">
        <v>4</v>
      </c>
      <c r="CY81" s="69">
        <v>3.96</v>
      </c>
      <c r="CZ81" s="69">
        <v>1.82</v>
      </c>
      <c r="DA81" s="69">
        <v>1.85</v>
      </c>
      <c r="DB81" s="69">
        <v>0.04</v>
      </c>
      <c r="DC81" s="69">
        <v>0.01</v>
      </c>
      <c r="DD81" s="69">
        <v>0.01</v>
      </c>
      <c r="DE81" s="69">
        <v>0.01</v>
      </c>
      <c r="DF81" s="13">
        <v>39900</v>
      </c>
      <c r="DG81" s="69">
        <f t="shared" si="20"/>
        <v>73.730641249440012</v>
      </c>
      <c r="DH81" s="69">
        <v>42600</v>
      </c>
      <c r="DI81" s="69">
        <v>1</v>
      </c>
      <c r="DJ81" s="69">
        <v>1</v>
      </c>
      <c r="DK81" s="69">
        <v>2.5</v>
      </c>
      <c r="DL81" s="69">
        <v>1.25</v>
      </c>
      <c r="DM81" s="69">
        <v>0.31</v>
      </c>
      <c r="DN81" s="69">
        <v>451</v>
      </c>
      <c r="DO81" s="69">
        <v>0</v>
      </c>
      <c r="DP81" s="69">
        <v>0.2</v>
      </c>
      <c r="DQ81" s="69">
        <v>0.2</v>
      </c>
      <c r="DR81" s="69">
        <v>19.399999999999999</v>
      </c>
      <c r="DS81" s="69">
        <v>19.5</v>
      </c>
      <c r="DT81" s="69">
        <v>49.4</v>
      </c>
      <c r="DU81" s="69">
        <v>49.9</v>
      </c>
      <c r="DV81" s="69">
        <v>128</v>
      </c>
      <c r="DW81" s="69">
        <v>93.1</v>
      </c>
      <c r="DX81" s="69">
        <v>10.3</v>
      </c>
      <c r="DY81" s="69">
        <v>10.6</v>
      </c>
      <c r="DZ81" s="69">
        <v>35.200000000000003</v>
      </c>
      <c r="EA81" s="69">
        <v>36.299999999999997</v>
      </c>
      <c r="EB81" s="69">
        <v>5.7</v>
      </c>
      <c r="EC81" s="69">
        <v>5.8</v>
      </c>
      <c r="ED81" s="69">
        <v>1</v>
      </c>
      <c r="EE81" s="69">
        <v>0.9</v>
      </c>
      <c r="EF81" s="69">
        <v>5.8</v>
      </c>
      <c r="EG81" s="69">
        <v>5.88</v>
      </c>
      <c r="EH81" s="69">
        <v>0.7</v>
      </c>
      <c r="EI81" s="69">
        <v>0.7</v>
      </c>
      <c r="EJ81" s="69">
        <v>3.2</v>
      </c>
      <c r="EK81" s="69">
        <v>3.3</v>
      </c>
      <c r="EL81" s="69">
        <v>0.5</v>
      </c>
      <c r="EM81" s="69">
        <v>0.6</v>
      </c>
      <c r="EN81" s="69">
        <v>1.3</v>
      </c>
      <c r="EO81" s="69">
        <v>1.4</v>
      </c>
      <c r="EP81" s="69">
        <v>0.2</v>
      </c>
      <c r="EQ81" s="69">
        <v>0.2</v>
      </c>
      <c r="ER81" s="69">
        <v>0.8</v>
      </c>
      <c r="ES81" s="69">
        <v>0.8</v>
      </c>
      <c r="ET81" s="69">
        <v>0.1</v>
      </c>
      <c r="EU81" s="69">
        <v>0.1</v>
      </c>
      <c r="EV81" s="69">
        <v>261.8</v>
      </c>
      <c r="EW81" s="69">
        <f t="shared" si="12"/>
        <v>0.48377648819808011</v>
      </c>
      <c r="EX81" s="69">
        <v>235.40000000000003</v>
      </c>
      <c r="EY81" s="69">
        <f t="shared" si="13"/>
        <v>0.43499230451424015</v>
      </c>
      <c r="EZ81" s="69">
        <v>26.2</v>
      </c>
      <c r="FA81" s="72">
        <f t="shared" si="10"/>
        <v>4.8414606534720003E-2</v>
      </c>
      <c r="FB81" s="2">
        <v>229.27999999999997</v>
      </c>
      <c r="FC81" s="2">
        <v>87.578304048892278</v>
      </c>
      <c r="FD81" s="2">
        <v>202.48</v>
      </c>
      <c r="FE81" s="2">
        <v>86.015293118096835</v>
      </c>
      <c r="FF81" s="2">
        <v>26.6</v>
      </c>
      <c r="FG81" s="2">
        <v>101.52671755725191</v>
      </c>
    </row>
    <row r="82" spans="1:163" x14ac:dyDescent="0.25">
      <c r="A82" s="109"/>
      <c r="B82" s="2" t="s">
        <v>369</v>
      </c>
      <c r="C82" s="9">
        <v>45133</v>
      </c>
      <c r="D82" s="69">
        <v>4.28</v>
      </c>
      <c r="E82" s="69">
        <v>12.2</v>
      </c>
      <c r="F82" s="69">
        <v>6.24</v>
      </c>
      <c r="G82" s="69">
        <v>787</v>
      </c>
      <c r="H82" s="69">
        <v>327</v>
      </c>
      <c r="I82" s="13">
        <v>1237.82907</v>
      </c>
      <c r="J82" s="69">
        <v>5</v>
      </c>
      <c r="K82" s="69">
        <v>5.0000000000000001E-3</v>
      </c>
      <c r="L82" s="69">
        <v>5.0000000000000001E-3</v>
      </c>
      <c r="M82" s="69">
        <v>0.9</v>
      </c>
      <c r="N82" s="69">
        <v>0.48</v>
      </c>
      <c r="O82" s="69">
        <v>714</v>
      </c>
      <c r="P82" s="69">
        <f t="shared" si="11"/>
        <v>1.2726863366112</v>
      </c>
      <c r="Q82" s="69">
        <v>664</v>
      </c>
      <c r="R82" s="69">
        <v>5.8</v>
      </c>
      <c r="S82" s="69">
        <f t="shared" si="14"/>
        <v>1.0338348392639999E-2</v>
      </c>
      <c r="T82" s="69">
        <v>2</v>
      </c>
      <c r="U82" s="69">
        <v>14</v>
      </c>
      <c r="V82" s="69">
        <v>12</v>
      </c>
      <c r="W82" s="69">
        <v>15.9</v>
      </c>
      <c r="X82" s="69">
        <v>13.6</v>
      </c>
      <c r="Y82" s="69">
        <v>3.63</v>
      </c>
      <c r="Z82" s="69">
        <v>3.09</v>
      </c>
      <c r="AA82" s="69">
        <v>5.0000000000000001E-3</v>
      </c>
      <c r="AB82" s="69">
        <v>5.0000000000000001E-3</v>
      </c>
      <c r="AC82" s="69">
        <v>114000</v>
      </c>
      <c r="AD82" s="69">
        <v>115000</v>
      </c>
      <c r="AE82" s="69">
        <v>126</v>
      </c>
      <c r="AF82" s="69">
        <v>129</v>
      </c>
      <c r="AG82" s="69">
        <v>19.3</v>
      </c>
      <c r="AH82" s="69">
        <f t="shared" si="15"/>
        <v>3.4401745513439996E-2</v>
      </c>
      <c r="AI82" s="69">
        <v>19.5</v>
      </c>
      <c r="AJ82" s="69">
        <v>0.04</v>
      </c>
      <c r="AK82" s="69">
        <v>0.04</v>
      </c>
      <c r="AL82" s="69">
        <v>15.4</v>
      </c>
      <c r="AM82" s="69">
        <v>14.4</v>
      </c>
      <c r="AN82" s="13">
        <v>104</v>
      </c>
      <c r="AO82" s="69">
        <f t="shared" si="16"/>
        <v>0.18537728152319999</v>
      </c>
      <c r="AP82" s="69">
        <v>102</v>
      </c>
      <c r="AQ82" s="69">
        <v>1740</v>
      </c>
      <c r="AR82" s="69">
        <v>78</v>
      </c>
      <c r="AS82" s="69">
        <v>0.4</v>
      </c>
      <c r="AT82" s="69">
        <v>0.4</v>
      </c>
      <c r="AU82" s="69">
        <v>1.5</v>
      </c>
      <c r="AV82" s="69">
        <v>1.5</v>
      </c>
      <c r="AW82" s="69">
        <v>0.05</v>
      </c>
      <c r="AX82" s="69">
        <v>0.05</v>
      </c>
      <c r="AY82" s="69">
        <v>5.0000000000000001E-3</v>
      </c>
      <c r="AZ82" s="69">
        <v>5.0000000000000001E-3</v>
      </c>
      <c r="BA82" s="69">
        <v>0.05</v>
      </c>
      <c r="BB82" s="69">
        <v>0.05</v>
      </c>
      <c r="BC82" s="69">
        <v>4350</v>
      </c>
      <c r="BD82" s="69">
        <v>4360</v>
      </c>
      <c r="BE82" s="69">
        <v>125</v>
      </c>
      <c r="BF82" s="69">
        <v>96.3</v>
      </c>
      <c r="BG82" s="13">
        <v>7550</v>
      </c>
      <c r="BH82" s="69">
        <f t="shared" si="17"/>
        <v>13.457677649040001</v>
      </c>
      <c r="BI82" s="69">
        <v>7490</v>
      </c>
      <c r="BJ82" s="69">
        <v>9250</v>
      </c>
      <c r="BK82" s="69">
        <f t="shared" si="18"/>
        <v>16.4878832124</v>
      </c>
      <c r="BL82" s="69">
        <v>8960</v>
      </c>
      <c r="BM82" s="69">
        <v>0.05</v>
      </c>
      <c r="BN82" s="69">
        <v>0.02</v>
      </c>
      <c r="BO82" s="69">
        <v>39900</v>
      </c>
      <c r="BP82" s="69">
        <v>39700</v>
      </c>
      <c r="BQ82" s="69">
        <v>0.05</v>
      </c>
      <c r="BR82" s="69">
        <v>0.05</v>
      </c>
      <c r="BS82" s="69">
        <v>7.1</v>
      </c>
      <c r="BT82" s="69">
        <f t="shared" si="19"/>
        <v>1.2655564411679998E-2</v>
      </c>
      <c r="BU82" s="69">
        <v>7</v>
      </c>
      <c r="BV82" s="69">
        <v>5</v>
      </c>
      <c r="BW82" s="69">
        <v>4</v>
      </c>
      <c r="BX82" s="69">
        <v>1630</v>
      </c>
      <c r="BY82" s="69">
        <v>1570</v>
      </c>
      <c r="BZ82" s="69">
        <v>19.7</v>
      </c>
      <c r="CA82" s="69">
        <v>19.5</v>
      </c>
      <c r="CB82" s="69">
        <v>0.05</v>
      </c>
      <c r="CC82" s="69">
        <v>0.05</v>
      </c>
      <c r="CD82" s="69">
        <v>160000</v>
      </c>
      <c r="CE82" s="69">
        <v>159000</v>
      </c>
      <c r="CF82" s="69">
        <v>0.45</v>
      </c>
      <c r="CG82" s="69">
        <v>0.45</v>
      </c>
      <c r="CH82" s="69">
        <v>0.62</v>
      </c>
      <c r="CI82" s="69">
        <v>0.67</v>
      </c>
      <c r="CJ82" s="69">
        <v>22800</v>
      </c>
      <c r="CK82" s="69">
        <v>25100</v>
      </c>
      <c r="CL82" s="69">
        <v>0.03</v>
      </c>
      <c r="CM82" s="69">
        <v>0.03</v>
      </c>
      <c r="CN82" s="69">
        <v>1260</v>
      </c>
      <c r="CO82" s="69">
        <v>1260</v>
      </c>
      <c r="CP82" s="69">
        <v>0.05</v>
      </c>
      <c r="CQ82" s="69">
        <v>0.05</v>
      </c>
      <c r="CR82" s="69">
        <v>0.05</v>
      </c>
      <c r="CS82" s="69">
        <v>0.05</v>
      </c>
      <c r="CT82" s="69">
        <v>0.05</v>
      </c>
      <c r="CU82" s="69">
        <v>0.05</v>
      </c>
      <c r="CV82" s="69">
        <v>0.68</v>
      </c>
      <c r="CW82" s="69">
        <v>3.5000000000000003E-2</v>
      </c>
      <c r="CX82" s="69">
        <v>2.92</v>
      </c>
      <c r="CY82" s="69">
        <v>2.91</v>
      </c>
      <c r="CZ82" s="69">
        <v>0.71699999999999997</v>
      </c>
      <c r="DA82" s="69">
        <v>0.67800000000000005</v>
      </c>
      <c r="DB82" s="69">
        <v>0.04</v>
      </c>
      <c r="DC82" s="69">
        <v>0.01</v>
      </c>
      <c r="DD82" s="69">
        <v>0.03</v>
      </c>
      <c r="DE82" s="69">
        <v>0.01</v>
      </c>
      <c r="DF82" s="13">
        <v>31100</v>
      </c>
      <c r="DG82" s="69">
        <f t="shared" si="20"/>
        <v>55.434937070880004</v>
      </c>
      <c r="DH82" s="69">
        <v>32000</v>
      </c>
      <c r="DI82" s="69">
        <v>1</v>
      </c>
      <c r="DJ82" s="69">
        <v>1</v>
      </c>
      <c r="DK82" s="69">
        <v>2.5</v>
      </c>
      <c r="DL82" s="69">
        <v>1.25</v>
      </c>
      <c r="DM82" s="69">
        <v>0.5</v>
      </c>
      <c r="DN82" s="69">
        <v>475</v>
      </c>
      <c r="DO82" s="69">
        <v>0</v>
      </c>
      <c r="DP82" s="69">
        <v>2.9</v>
      </c>
      <c r="DQ82" s="69">
        <v>3.1</v>
      </c>
      <c r="DR82" s="69">
        <v>14</v>
      </c>
      <c r="DS82" s="69">
        <v>13.8</v>
      </c>
      <c r="DT82" s="69">
        <v>54.9</v>
      </c>
      <c r="DU82" s="69">
        <v>53.5</v>
      </c>
      <c r="DV82" s="69">
        <v>157</v>
      </c>
      <c r="DW82" s="69">
        <v>145</v>
      </c>
      <c r="DX82" s="69">
        <v>12.3</v>
      </c>
      <c r="DY82" s="69">
        <v>12</v>
      </c>
      <c r="DZ82" s="69">
        <v>40.200000000000003</v>
      </c>
      <c r="EA82" s="69">
        <v>41</v>
      </c>
      <c r="EB82" s="69">
        <v>6.3</v>
      </c>
      <c r="EC82" s="69">
        <v>6.4</v>
      </c>
      <c r="ED82" s="69">
        <v>0.9</v>
      </c>
      <c r="EE82" s="69">
        <v>0.9</v>
      </c>
      <c r="EF82" s="69">
        <v>5.58</v>
      </c>
      <c r="EG82" s="69">
        <v>5.68</v>
      </c>
      <c r="EH82" s="69">
        <v>0.6</v>
      </c>
      <c r="EI82" s="69">
        <v>0.6</v>
      </c>
      <c r="EJ82" s="69">
        <v>2.6</v>
      </c>
      <c r="EK82" s="69">
        <v>2.7</v>
      </c>
      <c r="EL82" s="69">
        <v>0.4</v>
      </c>
      <c r="EM82" s="69">
        <v>0.4</v>
      </c>
      <c r="EN82" s="69">
        <v>1</v>
      </c>
      <c r="EO82" s="69">
        <v>1</v>
      </c>
      <c r="EP82" s="69">
        <v>0.05</v>
      </c>
      <c r="EQ82" s="69">
        <v>0.05</v>
      </c>
      <c r="ER82" s="69">
        <v>0.4</v>
      </c>
      <c r="ES82" s="69">
        <v>0.5</v>
      </c>
      <c r="ET82" s="69">
        <v>0.05</v>
      </c>
      <c r="EU82" s="69">
        <v>0.05</v>
      </c>
      <c r="EV82" s="69">
        <v>299.18</v>
      </c>
      <c r="EW82" s="69">
        <f t="shared" si="12"/>
        <v>0.53328052967414397</v>
      </c>
      <c r="EX82" s="69">
        <v>277.18</v>
      </c>
      <c r="EY82" s="69">
        <f t="shared" si="13"/>
        <v>0.49406610473654394</v>
      </c>
      <c r="EZ82" s="69">
        <v>19.099999999999998</v>
      </c>
      <c r="FA82" s="72">
        <f t="shared" si="10"/>
        <v>3.4045250741279995E-2</v>
      </c>
      <c r="FB82" s="2">
        <v>286.67999999999995</v>
      </c>
      <c r="FC82" s="2">
        <v>95.82191322949393</v>
      </c>
      <c r="FD82" s="2">
        <v>264.47999999999996</v>
      </c>
      <c r="FE82" s="2">
        <v>95.418139836929043</v>
      </c>
      <c r="FF82" s="2">
        <v>19.100000000000001</v>
      </c>
      <c r="FG82" s="2">
        <v>100.00000000000003</v>
      </c>
    </row>
    <row r="83" spans="1:163" x14ac:dyDescent="0.25">
      <c r="A83" s="109"/>
      <c r="B83" s="2" t="s">
        <v>369</v>
      </c>
      <c r="C83" s="9">
        <v>45198</v>
      </c>
      <c r="D83" s="69">
        <v>4.28</v>
      </c>
      <c r="E83" s="69">
        <v>11.5</v>
      </c>
      <c r="F83" s="69">
        <v>6.3</v>
      </c>
      <c r="G83" s="69">
        <v>917</v>
      </c>
      <c r="H83" s="69">
        <v>315</v>
      </c>
      <c r="I83" s="13">
        <v>1192.4041500000001</v>
      </c>
      <c r="J83" s="69">
        <v>5</v>
      </c>
      <c r="K83" s="69">
        <v>5.0000000000000001E-3</v>
      </c>
      <c r="L83" s="69">
        <v>5.0000000000000001E-3</v>
      </c>
      <c r="M83" s="69">
        <v>0.3</v>
      </c>
      <c r="N83" s="69">
        <v>0.28999999999999998</v>
      </c>
      <c r="O83" s="69">
        <v>349</v>
      </c>
      <c r="P83" s="69">
        <f t="shared" si="11"/>
        <v>0.599254629624</v>
      </c>
      <c r="Q83" s="69">
        <v>322</v>
      </c>
      <c r="R83" s="69">
        <v>2.8</v>
      </c>
      <c r="S83" s="69">
        <f t="shared" si="14"/>
        <v>4.8077735327999999E-3</v>
      </c>
      <c r="T83" s="69">
        <v>1.9</v>
      </c>
      <c r="U83" s="69">
        <v>12</v>
      </c>
      <c r="V83" s="69">
        <v>10</v>
      </c>
      <c r="W83" s="69">
        <v>15.1</v>
      </c>
      <c r="X83" s="69">
        <v>16.399999999999999</v>
      </c>
      <c r="Y83" s="69">
        <v>2.41</v>
      </c>
      <c r="Z83" s="69">
        <v>2.31</v>
      </c>
      <c r="AA83" s="69">
        <v>5.0000000000000001E-3</v>
      </c>
      <c r="AB83" s="69">
        <v>5.0000000000000001E-3</v>
      </c>
      <c r="AC83" s="69">
        <v>90400</v>
      </c>
      <c r="AD83" s="69">
        <v>94700</v>
      </c>
      <c r="AE83" s="69">
        <v>92.1</v>
      </c>
      <c r="AF83" s="69">
        <v>97.4</v>
      </c>
      <c r="AG83" s="69">
        <v>17.3</v>
      </c>
      <c r="AH83" s="69">
        <f t="shared" si="15"/>
        <v>2.9705172184800004E-2</v>
      </c>
      <c r="AI83" s="69">
        <v>16.7</v>
      </c>
      <c r="AJ83" s="69">
        <v>0.08</v>
      </c>
      <c r="AK83" s="69">
        <v>0.04</v>
      </c>
      <c r="AL83" s="69">
        <v>16</v>
      </c>
      <c r="AM83" s="69">
        <v>17.2</v>
      </c>
      <c r="AN83" s="13">
        <v>34</v>
      </c>
      <c r="AO83" s="69">
        <f t="shared" si="16"/>
        <v>5.8380107184000003E-2</v>
      </c>
      <c r="AP83" s="69">
        <v>34.1</v>
      </c>
      <c r="AQ83" s="69">
        <v>928</v>
      </c>
      <c r="AR83" s="69">
        <v>68</v>
      </c>
      <c r="AS83" s="69">
        <v>1.1000000000000001</v>
      </c>
      <c r="AT83" s="69">
        <v>1.1000000000000001</v>
      </c>
      <c r="AU83" s="69">
        <v>0.9</v>
      </c>
      <c r="AV83" s="69">
        <v>0.9</v>
      </c>
      <c r="AW83" s="69">
        <v>0.05</v>
      </c>
      <c r="AX83" s="69">
        <v>0.05</v>
      </c>
      <c r="AY83" s="69">
        <v>5.0000000000000001E-3</v>
      </c>
      <c r="AZ83" s="69">
        <v>5.0000000000000001E-3</v>
      </c>
      <c r="BA83" s="69">
        <v>0.05</v>
      </c>
      <c r="BB83" s="69">
        <v>0.05</v>
      </c>
      <c r="BC83" s="69">
        <v>3210</v>
      </c>
      <c r="BD83" s="69">
        <v>3080</v>
      </c>
      <c r="BE83" s="69">
        <v>116</v>
      </c>
      <c r="BF83" s="69">
        <v>115</v>
      </c>
      <c r="BG83" s="13">
        <v>5830</v>
      </c>
      <c r="BH83" s="69">
        <f t="shared" si="17"/>
        <v>10.010471320080001</v>
      </c>
      <c r="BI83" s="69">
        <v>5970</v>
      </c>
      <c r="BJ83" s="69">
        <v>7230</v>
      </c>
      <c r="BK83" s="69">
        <f t="shared" si="18"/>
        <v>12.41435808648</v>
      </c>
      <c r="BL83" s="69">
        <v>7740</v>
      </c>
      <c r="BM83" s="69">
        <v>7.0000000000000007E-2</v>
      </c>
      <c r="BN83" s="69">
        <v>0.02</v>
      </c>
      <c r="BO83" s="69">
        <v>30600</v>
      </c>
      <c r="BP83" s="69">
        <v>30000</v>
      </c>
      <c r="BQ83" s="69">
        <v>0.05</v>
      </c>
      <c r="BR83" s="69">
        <v>0.05</v>
      </c>
      <c r="BS83" s="69">
        <v>6.3</v>
      </c>
      <c r="BT83" s="69">
        <f t="shared" si="19"/>
        <v>1.08174904488E-2</v>
      </c>
      <c r="BU83" s="69">
        <v>6.5</v>
      </c>
      <c r="BV83" s="69">
        <v>1.5</v>
      </c>
      <c r="BW83" s="69">
        <v>1.5</v>
      </c>
      <c r="BX83" s="69">
        <v>1413</v>
      </c>
      <c r="BY83" s="69">
        <v>1588</v>
      </c>
      <c r="BZ83" s="69">
        <v>25.5</v>
      </c>
      <c r="CA83" s="69">
        <v>17.100000000000001</v>
      </c>
      <c r="CB83" s="69">
        <v>0.05</v>
      </c>
      <c r="CC83" s="69">
        <v>0.05</v>
      </c>
      <c r="CD83" s="69">
        <v>129000</v>
      </c>
      <c r="CE83" s="69">
        <v>112000</v>
      </c>
      <c r="CF83" s="69">
        <v>0.45</v>
      </c>
      <c r="CG83" s="69">
        <v>0.45</v>
      </c>
      <c r="CH83" s="69">
        <v>0.65</v>
      </c>
      <c r="CI83" s="69">
        <v>0.46</v>
      </c>
      <c r="CJ83" s="69">
        <v>14500</v>
      </c>
      <c r="CK83" s="69">
        <v>15700</v>
      </c>
      <c r="CL83" s="69">
        <v>0.03</v>
      </c>
      <c r="CM83" s="69">
        <v>0.03</v>
      </c>
      <c r="CN83" s="69">
        <v>1270</v>
      </c>
      <c r="CO83" s="69">
        <v>1290</v>
      </c>
      <c r="CP83" s="69">
        <v>0.05</v>
      </c>
      <c r="CQ83" s="69">
        <v>0.05</v>
      </c>
      <c r="CR83" s="69">
        <v>0.05</v>
      </c>
      <c r="CS83" s="69">
        <v>0.05</v>
      </c>
      <c r="CT83" s="69">
        <v>0.05</v>
      </c>
      <c r="CU83" s="69">
        <v>0.05</v>
      </c>
      <c r="CV83" s="69">
        <v>0.2</v>
      </c>
      <c r="CW83" s="69">
        <v>0.08</v>
      </c>
      <c r="CX83" s="69">
        <v>2.74</v>
      </c>
      <c r="CY83" s="69">
        <v>3.05</v>
      </c>
      <c r="CZ83" s="69">
        <v>0.54500000000000004</v>
      </c>
      <c r="DA83" s="69">
        <v>0.39800000000000002</v>
      </c>
      <c r="DB83" s="69">
        <v>0.01</v>
      </c>
      <c r="DC83" s="69">
        <v>5.0000000000000001E-3</v>
      </c>
      <c r="DD83" s="69">
        <v>0.1</v>
      </c>
      <c r="DE83" s="69">
        <v>0.01</v>
      </c>
      <c r="DF83" s="13">
        <v>26700</v>
      </c>
      <c r="DG83" s="69">
        <f t="shared" si="20"/>
        <v>45.845554759200006</v>
      </c>
      <c r="DH83" s="69">
        <v>31100</v>
      </c>
      <c r="DI83" s="69">
        <v>1</v>
      </c>
      <c r="DJ83" s="69">
        <v>1</v>
      </c>
      <c r="DK83" s="69">
        <v>2.5</v>
      </c>
      <c r="DL83" s="69">
        <v>1.25</v>
      </c>
      <c r="DM83" s="69">
        <v>0.5</v>
      </c>
      <c r="DN83" s="69">
        <v>467</v>
      </c>
      <c r="DO83" s="69">
        <v>0</v>
      </c>
      <c r="DP83" s="69">
        <v>0.3</v>
      </c>
      <c r="DQ83" s="69">
        <v>0.3</v>
      </c>
      <c r="DR83" s="69">
        <v>13</v>
      </c>
      <c r="DS83" s="69">
        <v>12.7</v>
      </c>
      <c r="DT83" s="69">
        <v>47.8</v>
      </c>
      <c r="DU83" s="69">
        <v>48.8</v>
      </c>
      <c r="DV83" s="69">
        <v>91.1</v>
      </c>
      <c r="DW83" s="69">
        <v>92.4</v>
      </c>
      <c r="DX83" s="69">
        <v>10.199999999999999</v>
      </c>
      <c r="DY83" s="69">
        <v>10.4</v>
      </c>
      <c r="DZ83" s="69">
        <v>34.6</v>
      </c>
      <c r="EA83" s="69">
        <v>33.799999999999997</v>
      </c>
      <c r="EB83" s="69">
        <v>5.3</v>
      </c>
      <c r="EC83" s="69">
        <v>5.3</v>
      </c>
      <c r="ED83" s="69">
        <v>0.7</v>
      </c>
      <c r="EE83" s="69">
        <v>0.7</v>
      </c>
      <c r="EF83" s="69">
        <v>4.95</v>
      </c>
      <c r="EG83" s="69">
        <v>4.84</v>
      </c>
      <c r="EH83" s="69">
        <v>0.5</v>
      </c>
      <c r="EI83" s="69">
        <v>0.6</v>
      </c>
      <c r="EJ83" s="69">
        <v>2.1</v>
      </c>
      <c r="EK83" s="69">
        <v>2.1</v>
      </c>
      <c r="EL83" s="69">
        <v>0.3</v>
      </c>
      <c r="EM83" s="69">
        <v>0.3</v>
      </c>
      <c r="EN83" s="69">
        <v>0.8</v>
      </c>
      <c r="EO83" s="69">
        <v>0.8</v>
      </c>
      <c r="EP83" s="69">
        <v>0.05</v>
      </c>
      <c r="EQ83" s="69">
        <v>0.05</v>
      </c>
      <c r="ER83" s="69">
        <v>0.3</v>
      </c>
      <c r="ES83" s="69">
        <v>0.3</v>
      </c>
      <c r="ET83" s="69">
        <v>0.05</v>
      </c>
      <c r="EU83" s="69">
        <v>0.05</v>
      </c>
      <c r="EV83" s="69">
        <v>212.05</v>
      </c>
      <c r="EW83" s="69">
        <f t="shared" si="12"/>
        <v>0.36410299201080004</v>
      </c>
      <c r="EX83" s="69">
        <v>194.64999999999995</v>
      </c>
      <c r="EY83" s="69">
        <f t="shared" si="13"/>
        <v>0.33422611362839993</v>
      </c>
      <c r="EZ83" s="69">
        <v>17.100000000000001</v>
      </c>
      <c r="FA83" s="72">
        <f t="shared" si="10"/>
        <v>2.9361759789600001E-2</v>
      </c>
      <c r="FB83" s="2">
        <v>213.44000000000003</v>
      </c>
      <c r="FC83" s="2">
        <v>100.65550577693941</v>
      </c>
      <c r="FD83" s="2">
        <v>196.23999999999998</v>
      </c>
      <c r="FE83" s="2">
        <v>100.81685075777038</v>
      </c>
      <c r="FF83" s="2">
        <v>16.900000000000002</v>
      </c>
      <c r="FG83" s="2">
        <v>98.830409356725141</v>
      </c>
    </row>
    <row r="84" spans="1:163" x14ac:dyDescent="0.25">
      <c r="A84" s="109"/>
      <c r="B84" s="2" t="s">
        <v>369</v>
      </c>
      <c r="C84" s="9">
        <v>45420</v>
      </c>
      <c r="D84" s="69">
        <v>4.7300000000000004</v>
      </c>
      <c r="E84" s="69">
        <v>16.899999999999999</v>
      </c>
      <c r="F84" s="69">
        <v>6.71</v>
      </c>
      <c r="G84" s="69">
        <v>1033</v>
      </c>
      <c r="H84" s="69">
        <v>315</v>
      </c>
      <c r="I84" s="13">
        <v>1192.4041500000001</v>
      </c>
      <c r="J84" s="69">
        <v>5</v>
      </c>
      <c r="K84" s="69">
        <v>5.0000000000000001E-3</v>
      </c>
      <c r="L84" s="69">
        <v>5.0000000000000001E-3</v>
      </c>
      <c r="M84" s="69">
        <v>1.27</v>
      </c>
      <c r="N84" s="69">
        <v>0.65</v>
      </c>
      <c r="O84" s="69">
        <v>663</v>
      </c>
      <c r="P84" s="69">
        <f t="shared" si="11"/>
        <v>1.1384120900880002</v>
      </c>
      <c r="Q84" s="69">
        <v>565</v>
      </c>
      <c r="R84" s="69">
        <v>8.4</v>
      </c>
      <c r="S84" s="69">
        <f t="shared" si="14"/>
        <v>1.4423320598400001E-2</v>
      </c>
      <c r="T84" s="69">
        <v>4.9000000000000004</v>
      </c>
      <c r="U84" s="69">
        <v>14</v>
      </c>
      <c r="V84" s="69">
        <v>14</v>
      </c>
      <c r="W84" s="69">
        <v>18</v>
      </c>
      <c r="X84" s="69">
        <v>17.8</v>
      </c>
      <c r="Y84" s="69">
        <v>3.06</v>
      </c>
      <c r="Z84" s="69">
        <v>3.14</v>
      </c>
      <c r="AA84" s="69">
        <v>5.0000000000000001E-3</v>
      </c>
      <c r="AB84" s="69">
        <v>5.0000000000000001E-3</v>
      </c>
      <c r="AC84" s="69">
        <v>148000</v>
      </c>
      <c r="AD84" s="69">
        <v>142000</v>
      </c>
      <c r="AE84" s="69">
        <v>133</v>
      </c>
      <c r="AF84" s="69">
        <v>140</v>
      </c>
      <c r="AG84" s="69">
        <v>25.8</v>
      </c>
      <c r="AH84" s="69">
        <f t="shared" si="15"/>
        <v>4.4300198980800003E-2</v>
      </c>
      <c r="AI84" s="69">
        <v>25.8</v>
      </c>
      <c r="AJ84" s="69">
        <v>0.04</v>
      </c>
      <c r="AK84" s="69">
        <v>0.04</v>
      </c>
      <c r="AL84" s="69">
        <v>18</v>
      </c>
      <c r="AM84" s="69">
        <v>16.600000000000001</v>
      </c>
      <c r="AN84" s="13">
        <v>120</v>
      </c>
      <c r="AO84" s="69">
        <f t="shared" si="16"/>
        <v>0.20604743712000004</v>
      </c>
      <c r="AP84" s="69">
        <v>125</v>
      </c>
      <c r="AQ84" s="69">
        <v>1240</v>
      </c>
      <c r="AR84" s="69">
        <v>129</v>
      </c>
      <c r="AS84" s="69">
        <v>1.4</v>
      </c>
      <c r="AT84" s="69">
        <v>1</v>
      </c>
      <c r="AU84" s="69">
        <v>1.2</v>
      </c>
      <c r="AV84" s="69">
        <v>1</v>
      </c>
      <c r="AW84" s="69">
        <v>0.05</v>
      </c>
      <c r="AX84" s="69">
        <v>0.05</v>
      </c>
      <c r="AY84" s="69">
        <v>5.0000000000000001E-3</v>
      </c>
      <c r="AZ84" s="69">
        <v>5.0000000000000001E-3</v>
      </c>
      <c r="BA84" s="69">
        <v>0.05</v>
      </c>
      <c r="BB84" s="69">
        <v>0.05</v>
      </c>
      <c r="BC84" s="69">
        <v>4540</v>
      </c>
      <c r="BD84" s="69">
        <v>4340</v>
      </c>
      <c r="BE84" s="69">
        <v>147</v>
      </c>
      <c r="BF84" s="69">
        <v>146</v>
      </c>
      <c r="BG84" s="13">
        <v>9500</v>
      </c>
      <c r="BH84" s="69">
        <f t="shared" si="17"/>
        <v>16.312088772000003</v>
      </c>
      <c r="BI84" s="69">
        <v>10100</v>
      </c>
      <c r="BJ84" s="69">
        <v>14500</v>
      </c>
      <c r="BK84" s="69">
        <f t="shared" si="18"/>
        <v>24.897398652</v>
      </c>
      <c r="BL84" s="69">
        <v>14800</v>
      </c>
      <c r="BM84" s="69">
        <v>0.02</v>
      </c>
      <c r="BN84" s="69">
        <v>7.0000000000000007E-2</v>
      </c>
      <c r="BO84" s="69">
        <v>43800</v>
      </c>
      <c r="BP84" s="69">
        <v>41800</v>
      </c>
      <c r="BQ84" s="69">
        <v>0.05</v>
      </c>
      <c r="BR84" s="69">
        <v>0.05</v>
      </c>
      <c r="BS84" s="69">
        <v>10.8</v>
      </c>
      <c r="BT84" s="69">
        <f t="shared" si="19"/>
        <v>1.8544269340800001E-2</v>
      </c>
      <c r="BU84" s="69">
        <v>11</v>
      </c>
      <c r="BV84" s="69">
        <v>5</v>
      </c>
      <c r="BW84" s="69">
        <v>1.5</v>
      </c>
      <c r="BX84" s="69">
        <v>770</v>
      </c>
      <c r="BY84" s="69">
        <v>648</v>
      </c>
      <c r="BZ84" s="69">
        <v>20.9</v>
      </c>
      <c r="CA84" s="69">
        <v>18.600000000000001</v>
      </c>
      <c r="CB84" s="69">
        <v>0.05</v>
      </c>
      <c r="CC84" s="69">
        <v>0.05</v>
      </c>
      <c r="CD84" s="69">
        <v>172000</v>
      </c>
      <c r="CE84" s="69">
        <v>211000</v>
      </c>
      <c r="CF84" s="69">
        <v>0.45</v>
      </c>
      <c r="CG84" s="69">
        <v>0.45</v>
      </c>
      <c r="CH84" s="69">
        <v>0.53</v>
      </c>
      <c r="CI84" s="69">
        <v>0.53</v>
      </c>
      <c r="CJ84" s="69">
        <v>18300</v>
      </c>
      <c r="CK84" s="69">
        <v>17100</v>
      </c>
      <c r="CL84" s="69">
        <v>0.03</v>
      </c>
      <c r="CM84" s="69">
        <v>0.03</v>
      </c>
      <c r="CN84" s="69">
        <v>1760</v>
      </c>
      <c r="CO84" s="69">
        <v>1640</v>
      </c>
      <c r="CP84" s="69">
        <v>0.05</v>
      </c>
      <c r="CQ84" s="69">
        <v>0.05</v>
      </c>
      <c r="CR84" s="69">
        <v>0.05</v>
      </c>
      <c r="CS84" s="69">
        <v>0.05</v>
      </c>
      <c r="CT84" s="69">
        <v>0.05</v>
      </c>
      <c r="CU84" s="69">
        <v>0.05</v>
      </c>
      <c r="CV84" s="69">
        <v>0.47</v>
      </c>
      <c r="CW84" s="69">
        <v>0.16</v>
      </c>
      <c r="CX84" s="69">
        <v>2.89</v>
      </c>
      <c r="CY84" s="69">
        <v>3.01</v>
      </c>
      <c r="CZ84" s="69">
        <v>0.61699999999999999</v>
      </c>
      <c r="DA84" s="69">
        <v>0.626</v>
      </c>
      <c r="DB84" s="69">
        <v>0.05</v>
      </c>
      <c r="DC84" s="69">
        <v>0.01</v>
      </c>
      <c r="DD84" s="69">
        <v>0.15</v>
      </c>
      <c r="DE84" s="69">
        <v>0.04</v>
      </c>
      <c r="DF84" s="13">
        <v>38400</v>
      </c>
      <c r="DG84" s="69">
        <f t="shared" si="20"/>
        <v>65.935179878400007</v>
      </c>
      <c r="DH84" s="69">
        <v>36200</v>
      </c>
      <c r="DI84" s="69">
        <v>1</v>
      </c>
      <c r="DJ84" s="69">
        <v>1</v>
      </c>
      <c r="DK84" s="69">
        <v>2.5</v>
      </c>
      <c r="DL84" s="69">
        <v>1.25</v>
      </c>
      <c r="DM84" s="69">
        <v>1.25</v>
      </c>
      <c r="DN84" s="69">
        <v>634</v>
      </c>
      <c r="DO84" s="69">
        <v>0</v>
      </c>
      <c r="DP84" s="69">
        <v>0.6</v>
      </c>
      <c r="DQ84" s="69">
        <v>0.6</v>
      </c>
      <c r="DR84" s="69">
        <v>20.5</v>
      </c>
      <c r="DS84" s="69">
        <v>20.100000000000001</v>
      </c>
      <c r="DT84" s="69">
        <v>72.099999999999994</v>
      </c>
      <c r="DU84" s="69">
        <v>70.599999999999994</v>
      </c>
      <c r="DV84" s="69">
        <v>145</v>
      </c>
      <c r="DW84" s="69">
        <v>139</v>
      </c>
      <c r="DX84" s="69">
        <v>14.4</v>
      </c>
      <c r="DY84" s="69">
        <v>14</v>
      </c>
      <c r="DZ84" s="69">
        <v>49.2</v>
      </c>
      <c r="EA84" s="69">
        <v>47.6</v>
      </c>
      <c r="EB84" s="69">
        <v>7.3</v>
      </c>
      <c r="EC84" s="69">
        <v>7.2</v>
      </c>
      <c r="ED84" s="69">
        <v>1.1000000000000001</v>
      </c>
      <c r="EE84" s="69">
        <v>1.2</v>
      </c>
      <c r="EF84" s="69">
        <v>7.47</v>
      </c>
      <c r="EG84" s="69">
        <v>7.33</v>
      </c>
      <c r="EH84" s="69">
        <v>0.8</v>
      </c>
      <c r="EI84" s="69">
        <v>0.8</v>
      </c>
      <c r="EJ84" s="69">
        <v>3.3</v>
      </c>
      <c r="EK84" s="69">
        <v>3.3</v>
      </c>
      <c r="EL84" s="69">
        <v>0.6</v>
      </c>
      <c r="EM84" s="69">
        <v>0.6</v>
      </c>
      <c r="EN84" s="69">
        <v>1.2</v>
      </c>
      <c r="EO84" s="69">
        <v>1.2</v>
      </c>
      <c r="EP84" s="69">
        <v>0.1</v>
      </c>
      <c r="EQ84" s="69">
        <v>0.1</v>
      </c>
      <c r="ER84" s="69">
        <v>0.6</v>
      </c>
      <c r="ES84" s="69">
        <v>0.6</v>
      </c>
      <c r="ET84" s="69">
        <v>0.05</v>
      </c>
      <c r="EU84" s="69">
        <v>0.05</v>
      </c>
      <c r="EV84" s="69">
        <v>324.32000000000016</v>
      </c>
      <c r="EW84" s="69">
        <f t="shared" si="12"/>
        <v>0.55687754005632029</v>
      </c>
      <c r="EX84" s="69">
        <v>296.57000000000005</v>
      </c>
      <c r="EY84" s="69">
        <f t="shared" si="13"/>
        <v>0.50922907022232011</v>
      </c>
      <c r="EZ84" s="69">
        <v>27.150000000000006</v>
      </c>
      <c r="FA84" s="72">
        <f t="shared" si="10"/>
        <v>4.6618232648400017E-2</v>
      </c>
      <c r="FB84" s="2">
        <v>314.28000000000009</v>
      </c>
      <c r="FC84" s="2">
        <v>96.904292057227408</v>
      </c>
      <c r="FD84" s="2">
        <v>286.92999999999995</v>
      </c>
      <c r="FE84" s="2">
        <v>96.749502646929869</v>
      </c>
      <c r="FF84" s="2">
        <v>26.750000000000007</v>
      </c>
      <c r="FG84" s="2">
        <v>98.52670349907919</v>
      </c>
    </row>
    <row r="85" spans="1:163" x14ac:dyDescent="0.25">
      <c r="A85" s="109"/>
      <c r="B85" s="2" t="s">
        <v>369</v>
      </c>
      <c r="C85" s="9">
        <v>45442</v>
      </c>
      <c r="D85" s="69">
        <v>4.7</v>
      </c>
      <c r="E85" s="69">
        <v>18.100000000000001</v>
      </c>
      <c r="F85" s="69">
        <v>6.56</v>
      </c>
      <c r="G85" s="69">
        <v>990</v>
      </c>
      <c r="H85" s="69">
        <v>333</v>
      </c>
      <c r="I85" s="13">
        <v>1260.54153</v>
      </c>
      <c r="J85" s="69">
        <v>12.5</v>
      </c>
      <c r="K85" s="69">
        <v>5.0000000000000001E-3</v>
      </c>
      <c r="L85" s="69">
        <v>5.0000000000000001E-3</v>
      </c>
      <c r="M85" s="69">
        <v>2.89</v>
      </c>
      <c r="N85" s="69">
        <v>2.4</v>
      </c>
      <c r="O85" s="69">
        <v>1800</v>
      </c>
      <c r="P85" s="69">
        <f t="shared" si="11"/>
        <v>3.2673236457600003</v>
      </c>
      <c r="Q85" s="69">
        <v>1400</v>
      </c>
      <c r="R85" s="69">
        <v>7.4</v>
      </c>
      <c r="S85" s="69">
        <f t="shared" si="14"/>
        <v>1.3432330543680001E-2</v>
      </c>
      <c r="T85" s="69">
        <v>4.5999999999999996</v>
      </c>
      <c r="U85" s="69">
        <v>14</v>
      </c>
      <c r="V85" s="69">
        <v>12</v>
      </c>
      <c r="W85" s="69">
        <v>20.100000000000001</v>
      </c>
      <c r="X85" s="69">
        <v>19.399999999999999</v>
      </c>
      <c r="Y85" s="69">
        <v>3.09</v>
      </c>
      <c r="Z85" s="69">
        <v>2.69</v>
      </c>
      <c r="AA85" s="69">
        <v>5.0000000000000001E-3</v>
      </c>
      <c r="AB85" s="69">
        <v>5.0000000000000001E-3</v>
      </c>
      <c r="AC85" s="69">
        <v>132000</v>
      </c>
      <c r="AD85" s="69">
        <v>115000</v>
      </c>
      <c r="AE85" s="69">
        <v>247</v>
      </c>
      <c r="AF85" s="69">
        <v>252</v>
      </c>
      <c r="AG85" s="69">
        <v>27.6</v>
      </c>
      <c r="AH85" s="69">
        <f t="shared" si="15"/>
        <v>5.0098962568320006E-2</v>
      </c>
      <c r="AI85" s="69">
        <v>25.6</v>
      </c>
      <c r="AJ85" s="69">
        <v>0.04</v>
      </c>
      <c r="AK85" s="69">
        <v>0.04</v>
      </c>
      <c r="AL85" s="69">
        <v>16.600000000000001</v>
      </c>
      <c r="AM85" s="69">
        <v>15</v>
      </c>
      <c r="AN85" s="13">
        <v>378</v>
      </c>
      <c r="AO85" s="69">
        <f t="shared" si="16"/>
        <v>0.68613796560960005</v>
      </c>
      <c r="AP85" s="69">
        <v>370</v>
      </c>
      <c r="AQ85" s="69">
        <v>938</v>
      </c>
      <c r="AR85" s="69">
        <v>55</v>
      </c>
      <c r="AS85" s="69">
        <v>1.3</v>
      </c>
      <c r="AT85" s="69">
        <v>1</v>
      </c>
      <c r="AU85" s="69">
        <v>1.3</v>
      </c>
      <c r="AV85" s="69">
        <v>1</v>
      </c>
      <c r="AW85" s="69">
        <v>0.05</v>
      </c>
      <c r="AX85" s="69">
        <v>0.05</v>
      </c>
      <c r="AY85" s="69">
        <v>5.0000000000000001E-3</v>
      </c>
      <c r="AZ85" s="69">
        <v>5.0000000000000001E-3</v>
      </c>
      <c r="BA85" s="69">
        <v>0.05</v>
      </c>
      <c r="BB85" s="69">
        <v>0.05</v>
      </c>
      <c r="BC85" s="69">
        <v>4740</v>
      </c>
      <c r="BD85" s="69">
        <v>4000</v>
      </c>
      <c r="BE85" s="69">
        <v>144</v>
      </c>
      <c r="BF85" s="69">
        <v>118</v>
      </c>
      <c r="BG85" s="13">
        <v>8920</v>
      </c>
      <c r="BH85" s="69">
        <f t="shared" si="17"/>
        <v>16.191403844544002</v>
      </c>
      <c r="BI85" s="69">
        <v>8260</v>
      </c>
      <c r="BJ85" s="69">
        <v>12700</v>
      </c>
      <c r="BK85" s="69">
        <f t="shared" si="18"/>
        <v>23.05278350064</v>
      </c>
      <c r="BL85" s="69">
        <v>13000</v>
      </c>
      <c r="BM85" s="69">
        <v>0.39</v>
      </c>
      <c r="BN85" s="69">
        <v>0.09</v>
      </c>
      <c r="BO85" s="69">
        <v>39300</v>
      </c>
      <c r="BP85" s="69">
        <v>35600</v>
      </c>
      <c r="BQ85" s="69">
        <v>0.05</v>
      </c>
      <c r="BR85" s="69">
        <v>0.05</v>
      </c>
      <c r="BS85" s="69">
        <v>11.9</v>
      </c>
      <c r="BT85" s="69">
        <f t="shared" si="19"/>
        <v>2.1600639658080002E-2</v>
      </c>
      <c r="BU85" s="69">
        <v>11</v>
      </c>
      <c r="BV85" s="69">
        <v>9</v>
      </c>
      <c r="BW85" s="69">
        <v>1.5</v>
      </c>
      <c r="BX85" s="69">
        <v>900</v>
      </c>
      <c r="BY85" s="69">
        <v>780</v>
      </c>
      <c r="BZ85" s="69">
        <v>21.5</v>
      </c>
      <c r="CA85" s="69">
        <v>19.100000000000001</v>
      </c>
      <c r="CB85" s="69">
        <v>0.05</v>
      </c>
      <c r="CC85" s="69">
        <v>0.05</v>
      </c>
      <c r="CD85" s="69">
        <v>160000</v>
      </c>
      <c r="CE85" s="69">
        <v>178000</v>
      </c>
      <c r="CF85" s="69">
        <v>0.45</v>
      </c>
      <c r="CG85" s="69">
        <v>0.45</v>
      </c>
      <c r="CH85" s="69">
        <v>0.51</v>
      </c>
      <c r="CI85" s="69">
        <v>0.53</v>
      </c>
      <c r="CJ85" s="69">
        <v>19000</v>
      </c>
      <c r="CK85" s="69">
        <v>16700</v>
      </c>
      <c r="CL85" s="69">
        <v>0.03</v>
      </c>
      <c r="CM85" s="69">
        <v>0.03</v>
      </c>
      <c r="CN85" s="69">
        <v>1480</v>
      </c>
      <c r="CO85" s="69">
        <v>1380</v>
      </c>
      <c r="CP85" s="69">
        <v>0.05</v>
      </c>
      <c r="CQ85" s="69">
        <v>0.05</v>
      </c>
      <c r="CR85" s="69">
        <v>0.05</v>
      </c>
      <c r="CS85" s="69">
        <v>0.05</v>
      </c>
      <c r="CT85" s="69">
        <v>0.05</v>
      </c>
      <c r="CU85" s="69">
        <v>0.05</v>
      </c>
      <c r="CV85" s="69">
        <v>0.7</v>
      </c>
      <c r="CW85" s="69">
        <v>0.1</v>
      </c>
      <c r="CX85" s="69">
        <v>3.71</v>
      </c>
      <c r="CY85" s="69">
        <v>3.79</v>
      </c>
      <c r="CZ85" s="69">
        <v>1.44</v>
      </c>
      <c r="DA85" s="69">
        <v>1.37</v>
      </c>
      <c r="DB85" s="69">
        <v>0.05</v>
      </c>
      <c r="DC85" s="69">
        <v>5.0000000000000001E-3</v>
      </c>
      <c r="DD85" s="69">
        <v>120</v>
      </c>
      <c r="DE85" s="69">
        <v>63.9</v>
      </c>
      <c r="DF85" s="13">
        <v>39800</v>
      </c>
      <c r="DG85" s="69">
        <f t="shared" si="20"/>
        <v>72.244156167360003</v>
      </c>
      <c r="DH85" s="69">
        <v>35800</v>
      </c>
      <c r="DI85" s="69">
        <v>1</v>
      </c>
      <c r="DJ85" s="69">
        <v>1</v>
      </c>
      <c r="DK85" s="69">
        <v>2.5</v>
      </c>
      <c r="DL85" s="69">
        <v>1.25</v>
      </c>
      <c r="DM85" s="69">
        <v>1.25</v>
      </c>
      <c r="DN85" s="69">
        <v>582</v>
      </c>
      <c r="DO85" s="69">
        <v>0</v>
      </c>
      <c r="DP85" s="69">
        <v>0.7</v>
      </c>
      <c r="DQ85" s="69">
        <v>0.6</v>
      </c>
      <c r="DR85" s="69">
        <v>20.9</v>
      </c>
      <c r="DS85" s="69">
        <v>20.100000000000001</v>
      </c>
      <c r="DT85" s="69">
        <v>60.4</v>
      </c>
      <c r="DU85" s="69">
        <v>59.9</v>
      </c>
      <c r="DV85" s="69">
        <v>126</v>
      </c>
      <c r="DW85" s="69">
        <v>119</v>
      </c>
      <c r="DX85" s="69">
        <v>12.4</v>
      </c>
      <c r="DY85" s="69">
        <v>12.3</v>
      </c>
      <c r="DZ85" s="69">
        <v>43.1</v>
      </c>
      <c r="EA85" s="69">
        <v>43</v>
      </c>
      <c r="EB85" s="69">
        <v>6.6</v>
      </c>
      <c r="EC85" s="69">
        <v>6.7</v>
      </c>
      <c r="ED85" s="69">
        <v>1.1000000000000001</v>
      </c>
      <c r="EE85" s="69">
        <v>1.1000000000000001</v>
      </c>
      <c r="EF85" s="69">
        <v>6.92</v>
      </c>
      <c r="EG85" s="69">
        <v>7.08</v>
      </c>
      <c r="EH85" s="69">
        <v>0.7</v>
      </c>
      <c r="EI85" s="69">
        <v>0.8</v>
      </c>
      <c r="EJ85" s="69">
        <v>3.4</v>
      </c>
      <c r="EK85" s="69">
        <v>3.3</v>
      </c>
      <c r="EL85" s="69">
        <v>0.6</v>
      </c>
      <c r="EM85" s="69">
        <v>0.6</v>
      </c>
      <c r="EN85" s="69">
        <v>1.3</v>
      </c>
      <c r="EO85" s="69">
        <v>1.3</v>
      </c>
      <c r="EP85" s="69">
        <v>0.1</v>
      </c>
      <c r="EQ85" s="69">
        <v>0.2</v>
      </c>
      <c r="ER85" s="69">
        <v>0.8</v>
      </c>
      <c r="ES85" s="69">
        <v>0.7</v>
      </c>
      <c r="ET85" s="69">
        <v>0.05</v>
      </c>
      <c r="EU85" s="69">
        <v>0.1</v>
      </c>
      <c r="EV85" s="69">
        <v>285.07000000000011</v>
      </c>
      <c r="EW85" s="69">
        <f t="shared" si="12"/>
        <v>0.51745330649822419</v>
      </c>
      <c r="EX85" s="69">
        <v>256.52</v>
      </c>
      <c r="EY85" s="69">
        <f t="shared" si="13"/>
        <v>0.46562992311686402</v>
      </c>
      <c r="EZ85" s="69">
        <v>27.85</v>
      </c>
      <c r="FA85" s="72">
        <f t="shared" si="10"/>
        <v>5.0552757519120008E-2</v>
      </c>
      <c r="FB85" s="2">
        <v>276.78000000000009</v>
      </c>
      <c r="FC85" s="2">
        <v>97.091942329954037</v>
      </c>
      <c r="FD85" s="2">
        <v>249.08</v>
      </c>
      <c r="FE85" s="2">
        <v>97.099641353500715</v>
      </c>
      <c r="FF85" s="2">
        <v>27.100000000000005</v>
      </c>
      <c r="FG85" s="2">
        <v>97.307001795332155</v>
      </c>
    </row>
    <row r="86" spans="1:163" x14ac:dyDescent="0.25">
      <c r="A86" s="109"/>
      <c r="B86" s="2" t="s">
        <v>369</v>
      </c>
      <c r="C86" s="9">
        <v>45457</v>
      </c>
      <c r="D86" s="69">
        <v>4.67</v>
      </c>
      <c r="E86" s="69" t="s">
        <v>15</v>
      </c>
      <c r="F86" s="69">
        <v>6.33</v>
      </c>
      <c r="G86" s="69">
        <v>1152</v>
      </c>
      <c r="H86" s="69">
        <v>315</v>
      </c>
      <c r="I86" s="13">
        <v>1192.4041500000001</v>
      </c>
      <c r="J86" s="69">
        <v>12.5</v>
      </c>
      <c r="K86" s="69">
        <v>5.0000000000000001E-3</v>
      </c>
      <c r="L86" s="69">
        <v>5.0000000000000001E-3</v>
      </c>
      <c r="M86" s="69">
        <v>0.41</v>
      </c>
      <c r="N86" s="69">
        <v>0.22</v>
      </c>
      <c r="O86" s="69">
        <v>720</v>
      </c>
      <c r="P86" s="69">
        <f t="shared" si="11"/>
        <v>1.2362846227200002</v>
      </c>
      <c r="Q86" s="69">
        <v>488</v>
      </c>
      <c r="R86" s="69">
        <v>7.4</v>
      </c>
      <c r="S86" s="69">
        <f t="shared" si="14"/>
        <v>1.2706258622400001E-2</v>
      </c>
      <c r="T86" s="69">
        <v>4.2</v>
      </c>
      <c r="U86" s="69">
        <v>15</v>
      </c>
      <c r="V86" s="69">
        <v>11</v>
      </c>
      <c r="W86" s="69">
        <v>18.2</v>
      </c>
      <c r="X86" s="69">
        <v>14.1</v>
      </c>
      <c r="Y86" s="69">
        <v>3.68</v>
      </c>
      <c r="Z86" s="69">
        <v>2.5299999999999998</v>
      </c>
      <c r="AA86" s="69">
        <v>5.0000000000000001E-3</v>
      </c>
      <c r="AB86" s="69">
        <v>5.0000000000000001E-3</v>
      </c>
      <c r="AC86" s="69">
        <v>164000</v>
      </c>
      <c r="AD86" s="69">
        <v>117000</v>
      </c>
      <c r="AE86" s="69">
        <v>133</v>
      </c>
      <c r="AF86" s="69">
        <v>115</v>
      </c>
      <c r="AG86" s="69">
        <v>28.6</v>
      </c>
      <c r="AH86" s="69">
        <f t="shared" si="15"/>
        <v>4.9107972513600009E-2</v>
      </c>
      <c r="AI86" s="69">
        <v>21.9</v>
      </c>
      <c r="AJ86" s="69">
        <v>0.04</v>
      </c>
      <c r="AK86" s="69">
        <v>0.04</v>
      </c>
      <c r="AL86" s="69">
        <v>19.100000000000001</v>
      </c>
      <c r="AM86" s="69">
        <v>14.3</v>
      </c>
      <c r="AN86" s="13">
        <v>118</v>
      </c>
      <c r="AO86" s="69">
        <f t="shared" si="16"/>
        <v>0.20261331316800002</v>
      </c>
      <c r="AP86" s="69">
        <v>108</v>
      </c>
      <c r="AQ86" s="69">
        <v>832</v>
      </c>
      <c r="AR86" s="69">
        <v>80</v>
      </c>
      <c r="AS86" s="69">
        <v>1.6</v>
      </c>
      <c r="AT86" s="69">
        <v>1</v>
      </c>
      <c r="AU86" s="69">
        <v>1.5</v>
      </c>
      <c r="AV86" s="69">
        <v>1</v>
      </c>
      <c r="AW86" s="69">
        <v>0.05</v>
      </c>
      <c r="AX86" s="69">
        <v>0.05</v>
      </c>
      <c r="AY86" s="69">
        <v>5.0000000000000001E-3</v>
      </c>
      <c r="AZ86" s="69">
        <v>5.0000000000000001E-3</v>
      </c>
      <c r="BA86" s="69">
        <v>0.05</v>
      </c>
      <c r="BB86" s="69">
        <v>0.05</v>
      </c>
      <c r="BC86" s="69">
        <v>4910</v>
      </c>
      <c r="BD86" s="69">
        <v>3590</v>
      </c>
      <c r="BE86" s="69">
        <v>180</v>
      </c>
      <c r="BF86" s="69">
        <v>119</v>
      </c>
      <c r="BG86" s="13">
        <v>10300</v>
      </c>
      <c r="BH86" s="69">
        <f t="shared" si="17"/>
        <v>17.685738352800001</v>
      </c>
      <c r="BI86" s="69">
        <v>8390</v>
      </c>
      <c r="BJ86" s="69">
        <v>14700</v>
      </c>
      <c r="BK86" s="69">
        <f t="shared" si="18"/>
        <v>25.240811047200005</v>
      </c>
      <c r="BL86" s="69">
        <v>12500</v>
      </c>
      <c r="BM86" s="69">
        <v>0.02</v>
      </c>
      <c r="BN86" s="69">
        <v>0.05</v>
      </c>
      <c r="BO86" s="69">
        <v>46500</v>
      </c>
      <c r="BP86" s="69">
        <v>36400</v>
      </c>
      <c r="BQ86" s="69">
        <v>0.05</v>
      </c>
      <c r="BR86" s="69">
        <v>0.05</v>
      </c>
      <c r="BS86" s="69">
        <v>14</v>
      </c>
      <c r="BT86" s="69">
        <f t="shared" si="19"/>
        <v>2.4038867664000003E-2</v>
      </c>
      <c r="BU86" s="69">
        <v>10</v>
      </c>
      <c r="BV86" s="69">
        <v>9</v>
      </c>
      <c r="BW86" s="69">
        <v>11</v>
      </c>
      <c r="BX86" s="69">
        <v>765</v>
      </c>
      <c r="BY86" s="69">
        <v>526</v>
      </c>
      <c r="BZ86" s="69">
        <v>20.9</v>
      </c>
      <c r="CA86" s="69">
        <v>15.8</v>
      </c>
      <c r="CB86" s="69">
        <v>0.05</v>
      </c>
      <c r="CC86" s="69">
        <v>0.05</v>
      </c>
      <c r="CD86" s="69">
        <v>196000</v>
      </c>
      <c r="CE86" s="69">
        <v>180000</v>
      </c>
      <c r="CF86" s="69">
        <v>0.45</v>
      </c>
      <c r="CG86" s="69">
        <v>0.45</v>
      </c>
      <c r="CH86" s="69">
        <v>0.52</v>
      </c>
      <c r="CI86" s="69">
        <v>0.44</v>
      </c>
      <c r="CJ86" s="69">
        <v>20000</v>
      </c>
      <c r="CK86" s="69">
        <v>14400</v>
      </c>
      <c r="CL86" s="69">
        <v>0.03</v>
      </c>
      <c r="CM86" s="69">
        <v>0.03</v>
      </c>
      <c r="CN86" s="69">
        <v>1820</v>
      </c>
      <c r="CO86" s="69">
        <v>1380</v>
      </c>
      <c r="CP86" s="69">
        <v>0.05</v>
      </c>
      <c r="CQ86" s="69">
        <v>0.05</v>
      </c>
      <c r="CR86" s="69">
        <v>0.05</v>
      </c>
      <c r="CS86" s="69">
        <v>0.05</v>
      </c>
      <c r="CT86" s="69">
        <v>0.05</v>
      </c>
      <c r="CU86" s="69">
        <v>0.05</v>
      </c>
      <c r="CV86" s="69">
        <v>0.33</v>
      </c>
      <c r="CW86" s="69">
        <v>0.11</v>
      </c>
      <c r="CX86" s="69">
        <v>2.74</v>
      </c>
      <c r="CY86" s="69">
        <v>2.36</v>
      </c>
      <c r="CZ86" s="69">
        <v>0.626</v>
      </c>
      <c r="DA86" s="69">
        <v>0.47499999999999998</v>
      </c>
      <c r="DB86" s="69">
        <v>0.01</v>
      </c>
      <c r="DC86" s="69">
        <v>5.0000000000000001E-3</v>
      </c>
      <c r="DD86" s="69">
        <v>0.03</v>
      </c>
      <c r="DE86" s="69">
        <v>0.09</v>
      </c>
      <c r="DF86" s="13">
        <v>41400</v>
      </c>
      <c r="DG86" s="69">
        <f t="shared" si="20"/>
        <v>71.086365806400011</v>
      </c>
      <c r="DH86" s="69">
        <v>29800</v>
      </c>
      <c r="DI86" s="69">
        <v>1</v>
      </c>
      <c r="DJ86" s="69">
        <v>1</v>
      </c>
      <c r="DK86" s="69">
        <v>2.5</v>
      </c>
      <c r="DL86" s="69">
        <v>1.25</v>
      </c>
      <c r="DM86" s="69">
        <v>1.25</v>
      </c>
      <c r="DN86" s="69">
        <v>666</v>
      </c>
      <c r="DO86" s="69">
        <v>0</v>
      </c>
      <c r="DP86" s="69">
        <v>0.6</v>
      </c>
      <c r="DQ86" s="69">
        <v>0.5</v>
      </c>
      <c r="DR86" s="69">
        <v>21.2</v>
      </c>
      <c r="DS86" s="69">
        <v>16.899999999999999</v>
      </c>
      <c r="DT86" s="69">
        <v>79.099999999999994</v>
      </c>
      <c r="DU86" s="69">
        <v>61.6</v>
      </c>
      <c r="DV86" s="69">
        <v>152</v>
      </c>
      <c r="DW86" s="69">
        <v>124</v>
      </c>
      <c r="DX86" s="69">
        <v>14.7</v>
      </c>
      <c r="DY86" s="69">
        <v>12.2</v>
      </c>
      <c r="DZ86" s="69">
        <v>50.5</v>
      </c>
      <c r="EA86" s="69">
        <v>41.4</v>
      </c>
      <c r="EB86" s="69">
        <v>7.6</v>
      </c>
      <c r="EC86" s="69">
        <v>6.4</v>
      </c>
      <c r="ED86" s="69">
        <v>1.2</v>
      </c>
      <c r="EE86" s="69">
        <v>1</v>
      </c>
      <c r="EF86" s="69">
        <v>8.0299999999999994</v>
      </c>
      <c r="EG86" s="69">
        <v>6.46</v>
      </c>
      <c r="EH86" s="69">
        <v>0.8</v>
      </c>
      <c r="EI86" s="69">
        <v>0.7</v>
      </c>
      <c r="EJ86" s="69">
        <v>3.4</v>
      </c>
      <c r="EK86" s="69">
        <v>2.8</v>
      </c>
      <c r="EL86" s="69">
        <v>0.5</v>
      </c>
      <c r="EM86" s="69">
        <v>0.5</v>
      </c>
      <c r="EN86" s="69">
        <v>1.2</v>
      </c>
      <c r="EO86" s="69">
        <v>1.1000000000000001</v>
      </c>
      <c r="EP86" s="69">
        <v>0.1</v>
      </c>
      <c r="EQ86" s="69">
        <v>0.1</v>
      </c>
      <c r="ER86" s="69">
        <v>0.6</v>
      </c>
      <c r="ES86" s="69">
        <v>0.5</v>
      </c>
      <c r="ET86" s="69">
        <v>0.05</v>
      </c>
      <c r="EU86" s="69">
        <v>0.1</v>
      </c>
      <c r="EV86" s="69">
        <v>341.58</v>
      </c>
      <c r="EW86" s="69">
        <f t="shared" si="12"/>
        <v>0.58651402976208</v>
      </c>
      <c r="EX86" s="69">
        <v>313.12999999999994</v>
      </c>
      <c r="EY86" s="69">
        <f t="shared" si="13"/>
        <v>0.53766361654487993</v>
      </c>
      <c r="EZ86" s="69">
        <v>27.85</v>
      </c>
      <c r="FA86" s="72">
        <f t="shared" si="10"/>
        <v>4.7820176031600006E-2</v>
      </c>
      <c r="FB86" s="2">
        <v>276.26</v>
      </c>
      <c r="FC86" s="2">
        <v>80.877100532818076</v>
      </c>
      <c r="FD86" s="2">
        <v>253.06</v>
      </c>
      <c r="FE86" s="2">
        <v>80.816274390828099</v>
      </c>
      <c r="FF86" s="2">
        <v>22.700000000000003</v>
      </c>
      <c r="FG86" s="2">
        <v>81.50807899461401</v>
      </c>
    </row>
    <row r="87" spans="1:163" x14ac:dyDescent="0.25">
      <c r="A87" s="109"/>
      <c r="B87" s="2" t="s">
        <v>369</v>
      </c>
      <c r="C87" s="9">
        <v>45470</v>
      </c>
      <c r="D87" s="69">
        <v>4.58</v>
      </c>
      <c r="E87" s="69">
        <v>19.600000000000001</v>
      </c>
      <c r="F87" s="69">
        <v>6.25</v>
      </c>
      <c r="G87" s="69">
        <v>1128</v>
      </c>
      <c r="H87" s="69">
        <v>315</v>
      </c>
      <c r="I87" s="13">
        <v>1192.4041500000001</v>
      </c>
      <c r="J87" s="69" t="s">
        <v>15</v>
      </c>
      <c r="K87" s="69">
        <v>5.0000000000000001E-3</v>
      </c>
      <c r="L87" s="69">
        <v>5.0000000000000001E-3</v>
      </c>
      <c r="M87" s="69">
        <v>0.37</v>
      </c>
      <c r="N87" s="69">
        <v>0.3</v>
      </c>
      <c r="O87" s="69">
        <v>576</v>
      </c>
      <c r="P87" s="69">
        <f t="shared" si="11"/>
        <v>0.98902769817600011</v>
      </c>
      <c r="Q87" s="69">
        <v>443</v>
      </c>
      <c r="R87" s="69">
        <v>8.4</v>
      </c>
      <c r="S87" s="69">
        <f t="shared" si="14"/>
        <v>1.4423320598400001E-2</v>
      </c>
      <c r="T87" s="69">
        <v>4.5999999999999996</v>
      </c>
      <c r="U87" s="69">
        <v>14</v>
      </c>
      <c r="V87" s="69">
        <v>11</v>
      </c>
      <c r="W87" s="69">
        <v>16.2</v>
      </c>
      <c r="X87" s="69">
        <v>17.7</v>
      </c>
      <c r="Y87" s="69">
        <v>3.64</v>
      </c>
      <c r="Z87" s="69">
        <v>2.74</v>
      </c>
      <c r="AA87" s="69">
        <v>5.0000000000000001E-3</v>
      </c>
      <c r="AB87" s="69">
        <v>5.0000000000000001E-3</v>
      </c>
      <c r="AC87" s="69">
        <v>150000</v>
      </c>
      <c r="AD87" s="69">
        <v>135000</v>
      </c>
      <c r="AE87" s="69">
        <v>116</v>
      </c>
      <c r="AF87" s="69">
        <v>123</v>
      </c>
      <c r="AG87" s="69">
        <v>27.2</v>
      </c>
      <c r="AH87" s="69">
        <f t="shared" si="15"/>
        <v>4.6704085747200003E-2</v>
      </c>
      <c r="AI87" s="69">
        <v>24.5</v>
      </c>
      <c r="AJ87" s="69">
        <v>0.04</v>
      </c>
      <c r="AK87" s="69">
        <v>0.04</v>
      </c>
      <c r="AL87" s="69">
        <v>19.899999999999999</v>
      </c>
      <c r="AM87" s="69">
        <v>34.9</v>
      </c>
      <c r="AN87" s="13">
        <v>83</v>
      </c>
      <c r="AO87" s="69">
        <f t="shared" si="16"/>
        <v>0.142516144008</v>
      </c>
      <c r="AP87" s="69">
        <v>76</v>
      </c>
      <c r="AQ87" s="69">
        <v>1630</v>
      </c>
      <c r="AR87" s="69">
        <v>10</v>
      </c>
      <c r="AS87" s="69">
        <v>1.5</v>
      </c>
      <c r="AT87" s="69">
        <v>1</v>
      </c>
      <c r="AU87" s="69">
        <v>1.3</v>
      </c>
      <c r="AV87" s="69">
        <v>1</v>
      </c>
      <c r="AW87" s="69">
        <v>0.05</v>
      </c>
      <c r="AX87" s="69">
        <v>0.05</v>
      </c>
      <c r="AY87" s="69">
        <v>5.0000000000000001E-3</v>
      </c>
      <c r="AZ87" s="69">
        <v>5.0000000000000001E-3</v>
      </c>
      <c r="BA87" s="69">
        <v>5.0000000000000001E-3</v>
      </c>
      <c r="BB87" s="69">
        <v>5.0000000000000001E-3</v>
      </c>
      <c r="BC87" s="69">
        <v>4360</v>
      </c>
      <c r="BD87" s="69">
        <v>3860</v>
      </c>
      <c r="BE87" s="69">
        <v>156</v>
      </c>
      <c r="BF87" s="69">
        <v>124</v>
      </c>
      <c r="BG87" s="13">
        <v>9940</v>
      </c>
      <c r="BH87" s="69">
        <f t="shared" si="17"/>
        <v>17.067596041440002</v>
      </c>
      <c r="BI87" s="69">
        <v>8280</v>
      </c>
      <c r="BJ87" s="69">
        <v>16200</v>
      </c>
      <c r="BK87" s="69">
        <f t="shared" si="18"/>
        <v>27.816404011200003</v>
      </c>
      <c r="BL87" s="69">
        <v>16459</v>
      </c>
      <c r="BM87" s="69">
        <v>0.2</v>
      </c>
      <c r="BN87" s="69">
        <v>0.2</v>
      </c>
      <c r="BO87" s="69">
        <v>44500</v>
      </c>
      <c r="BP87" s="69">
        <v>38500</v>
      </c>
      <c r="BQ87" s="69">
        <v>0.01</v>
      </c>
      <c r="BR87" s="69">
        <v>5.0000000000000001E-3</v>
      </c>
      <c r="BS87" s="69">
        <v>11.6</v>
      </c>
      <c r="BT87" s="69">
        <f t="shared" si="19"/>
        <v>1.9917918921600001E-2</v>
      </c>
      <c r="BU87" s="69">
        <v>9.9</v>
      </c>
      <c r="BV87" s="69">
        <v>1.5</v>
      </c>
      <c r="BW87" s="69">
        <v>1.5</v>
      </c>
      <c r="BX87" s="69">
        <v>828</v>
      </c>
      <c r="BY87" s="69">
        <v>800</v>
      </c>
      <c r="BZ87" s="69">
        <v>21.5</v>
      </c>
      <c r="CA87" s="69">
        <v>38.4</v>
      </c>
      <c r="CB87" s="69">
        <v>0.05</v>
      </c>
      <c r="CC87" s="69">
        <v>0.05</v>
      </c>
      <c r="CD87" s="69">
        <v>218000</v>
      </c>
      <c r="CE87" s="69">
        <v>195000</v>
      </c>
      <c r="CF87" s="69">
        <v>0.45</v>
      </c>
      <c r="CG87" s="69">
        <v>0.45</v>
      </c>
      <c r="CH87" s="69">
        <v>0.56999999999999995</v>
      </c>
      <c r="CI87" s="69">
        <v>0.45</v>
      </c>
      <c r="CJ87" s="69">
        <v>17700</v>
      </c>
      <c r="CK87" s="69">
        <v>13800</v>
      </c>
      <c r="CL87" s="69">
        <v>0.03</v>
      </c>
      <c r="CM87" s="69">
        <v>0.03</v>
      </c>
      <c r="CN87" s="69">
        <v>1780</v>
      </c>
      <c r="CO87" s="69">
        <v>1643</v>
      </c>
      <c r="CP87" s="69">
        <v>0.05</v>
      </c>
      <c r="CQ87" s="69">
        <v>0.05</v>
      </c>
      <c r="CR87" s="69">
        <v>0.05</v>
      </c>
      <c r="CS87" s="69">
        <v>0.05</v>
      </c>
      <c r="CT87" s="69">
        <v>0.2</v>
      </c>
      <c r="CU87" s="69">
        <v>0.05</v>
      </c>
      <c r="CV87" s="69">
        <v>0.14000000000000001</v>
      </c>
      <c r="CW87" s="69">
        <v>0.05</v>
      </c>
      <c r="CX87" s="69">
        <v>2.69</v>
      </c>
      <c r="CY87" s="69">
        <v>2.97</v>
      </c>
      <c r="CZ87" s="69">
        <v>0.69399999999999995</v>
      </c>
      <c r="DA87" s="69">
        <v>0.54700000000000004</v>
      </c>
      <c r="DB87" s="69">
        <v>5.0000000000000001E-3</v>
      </c>
      <c r="DC87" s="69">
        <v>5.0000000000000001E-3</v>
      </c>
      <c r="DD87" s="69">
        <v>0.36</v>
      </c>
      <c r="DE87" s="69">
        <v>0.01</v>
      </c>
      <c r="DF87" s="13">
        <v>38300</v>
      </c>
      <c r="DG87" s="69">
        <f t="shared" si="20"/>
        <v>65.763473680800004</v>
      </c>
      <c r="DH87" s="69">
        <v>35200</v>
      </c>
      <c r="DI87" s="69">
        <v>1</v>
      </c>
      <c r="DJ87" s="69">
        <v>1</v>
      </c>
      <c r="DK87" s="69">
        <v>2.5</v>
      </c>
      <c r="DL87" s="69">
        <v>1.25</v>
      </c>
      <c r="DM87" s="69">
        <v>1.25</v>
      </c>
      <c r="DN87" s="69">
        <v>662</v>
      </c>
      <c r="DO87" s="69">
        <v>0</v>
      </c>
      <c r="DP87" s="69">
        <v>0.7</v>
      </c>
      <c r="DQ87" s="69">
        <v>0.4</v>
      </c>
      <c r="DR87" s="69">
        <v>21.2</v>
      </c>
      <c r="DS87" s="69">
        <v>20.2</v>
      </c>
      <c r="DT87" s="69">
        <v>84.2</v>
      </c>
      <c r="DU87" s="69">
        <v>81.3</v>
      </c>
      <c r="DV87" s="69">
        <v>163</v>
      </c>
      <c r="DW87" s="69">
        <v>155</v>
      </c>
      <c r="DX87" s="69">
        <v>16.3</v>
      </c>
      <c r="DY87" s="69">
        <v>15.8</v>
      </c>
      <c r="DZ87" s="69">
        <v>56.3</v>
      </c>
      <c r="EA87" s="69">
        <v>55.1</v>
      </c>
      <c r="EB87" s="69">
        <v>8.2899999999999991</v>
      </c>
      <c r="EC87" s="69">
        <v>8.1199999999999992</v>
      </c>
      <c r="ED87" s="69">
        <v>1.3</v>
      </c>
      <c r="EE87" s="69">
        <v>1.3</v>
      </c>
      <c r="EF87" s="69">
        <v>8.7100000000000009</v>
      </c>
      <c r="EG87" s="69">
        <v>8.4</v>
      </c>
      <c r="EH87" s="69">
        <v>0.88</v>
      </c>
      <c r="EI87" s="69">
        <v>0.88</v>
      </c>
      <c r="EJ87" s="69">
        <v>3.83</v>
      </c>
      <c r="EK87" s="69">
        <v>3.54</v>
      </c>
      <c r="EL87" s="69">
        <v>0.59</v>
      </c>
      <c r="EM87" s="69">
        <v>0.57999999999999996</v>
      </c>
      <c r="EN87" s="69">
        <v>1.35</v>
      </c>
      <c r="EO87" s="69">
        <v>1.35</v>
      </c>
      <c r="EP87" s="69">
        <v>0.13</v>
      </c>
      <c r="EQ87" s="69">
        <v>0.12</v>
      </c>
      <c r="ER87" s="69">
        <v>0.64</v>
      </c>
      <c r="ES87" s="69">
        <v>0.62</v>
      </c>
      <c r="ET87" s="69">
        <v>0.05</v>
      </c>
      <c r="EU87" s="69">
        <v>0.05</v>
      </c>
      <c r="EV87" s="69">
        <v>367.47</v>
      </c>
      <c r="EW87" s="69">
        <f t="shared" si="12"/>
        <v>0.63096876432072013</v>
      </c>
      <c r="EX87" s="69">
        <v>338.1</v>
      </c>
      <c r="EY87" s="69">
        <f t="shared" si="13"/>
        <v>0.58053865408560013</v>
      </c>
      <c r="EZ87" s="69">
        <v>28.669999999999998</v>
      </c>
      <c r="FA87" s="72">
        <f t="shared" si="10"/>
        <v>4.9228166851920004E-2</v>
      </c>
      <c r="FB87" s="2">
        <v>352.76000000000005</v>
      </c>
      <c r="FC87" s="2">
        <v>95.996952132146845</v>
      </c>
      <c r="FD87" s="2">
        <v>325.02000000000004</v>
      </c>
      <c r="FE87" s="2">
        <v>96.131322094055022</v>
      </c>
      <c r="FF87" s="2">
        <v>27.34</v>
      </c>
      <c r="FG87" s="2">
        <v>95.361004534356482</v>
      </c>
    </row>
    <row r="88" spans="1:163" x14ac:dyDescent="0.25">
      <c r="A88" s="109"/>
      <c r="B88" s="2" t="s">
        <v>369</v>
      </c>
      <c r="C88" s="9">
        <v>45490</v>
      </c>
      <c r="D88" s="69">
        <v>4.5199999999999996</v>
      </c>
      <c r="E88" s="69">
        <v>23</v>
      </c>
      <c r="F88" s="69">
        <v>5.98</v>
      </c>
      <c r="G88" s="69">
        <v>813</v>
      </c>
      <c r="H88" s="69">
        <v>315</v>
      </c>
      <c r="I88" s="13">
        <v>1192.4041500000001</v>
      </c>
      <c r="J88" s="69">
        <v>0.5</v>
      </c>
      <c r="K88" s="69">
        <v>5.0000000000000001E-3</v>
      </c>
      <c r="L88" s="69">
        <v>5.0000000000000001E-3</v>
      </c>
      <c r="M88" s="69">
        <v>0.25</v>
      </c>
      <c r="N88" s="69">
        <v>0.22</v>
      </c>
      <c r="O88" s="69">
        <v>399</v>
      </c>
      <c r="P88" s="69">
        <f t="shared" si="11"/>
        <v>0.68510772842400003</v>
      </c>
      <c r="Q88" s="69">
        <v>443</v>
      </c>
      <c r="R88" s="69">
        <v>6.8</v>
      </c>
      <c r="S88" s="69">
        <f t="shared" si="14"/>
        <v>1.1676021436800001E-2</v>
      </c>
      <c r="T88" s="69">
        <v>4.5</v>
      </c>
      <c r="U88" s="69">
        <v>12</v>
      </c>
      <c r="V88" s="69">
        <v>13</v>
      </c>
      <c r="W88" s="69">
        <v>13.9</v>
      </c>
      <c r="X88" s="69">
        <v>14.8</v>
      </c>
      <c r="Y88" s="69">
        <v>2.74</v>
      </c>
      <c r="Z88" s="69">
        <v>3.2</v>
      </c>
      <c r="AA88" s="69">
        <v>5.0000000000000001E-3</v>
      </c>
      <c r="AB88" s="69">
        <v>5.0000000000000001E-3</v>
      </c>
      <c r="AC88" s="69">
        <v>141000</v>
      </c>
      <c r="AD88" s="69">
        <v>157000</v>
      </c>
      <c r="AE88" s="69">
        <v>83.5</v>
      </c>
      <c r="AF88" s="69">
        <v>91.5</v>
      </c>
      <c r="AG88" s="69">
        <v>23.7</v>
      </c>
      <c r="AH88" s="69">
        <f t="shared" si="15"/>
        <v>4.0694368831199999E-2</v>
      </c>
      <c r="AI88" s="69">
        <v>26.4</v>
      </c>
      <c r="AJ88" s="69">
        <v>0.04</v>
      </c>
      <c r="AK88" s="69">
        <v>0.04</v>
      </c>
      <c r="AL88" s="69">
        <v>20.2</v>
      </c>
      <c r="AM88" s="69">
        <v>16.7</v>
      </c>
      <c r="AN88" s="13">
        <v>57</v>
      </c>
      <c r="AO88" s="69">
        <f t="shared" si="16"/>
        <v>9.7872532632000006E-2</v>
      </c>
      <c r="AP88" s="69">
        <v>63</v>
      </c>
      <c r="AQ88" s="69">
        <v>1460</v>
      </c>
      <c r="AR88" s="69">
        <v>87</v>
      </c>
      <c r="AS88" s="69">
        <v>1.5</v>
      </c>
      <c r="AT88" s="69">
        <v>1.8</v>
      </c>
      <c r="AU88" s="69">
        <v>1.3</v>
      </c>
      <c r="AV88" s="69">
        <v>1.3</v>
      </c>
      <c r="AW88" s="69">
        <v>0.05</v>
      </c>
      <c r="AX88" s="69">
        <v>0.05</v>
      </c>
      <c r="AY88" s="69">
        <v>5.0000000000000001E-3</v>
      </c>
      <c r="AZ88" s="69">
        <v>5.0000000000000001E-3</v>
      </c>
      <c r="BA88" s="69">
        <v>0.05</v>
      </c>
      <c r="BB88" s="69">
        <v>0.05</v>
      </c>
      <c r="BC88" s="69">
        <v>4010</v>
      </c>
      <c r="BD88" s="69">
        <v>4490</v>
      </c>
      <c r="BE88" s="69">
        <v>120</v>
      </c>
      <c r="BF88" s="69">
        <v>139</v>
      </c>
      <c r="BG88" s="13">
        <v>8520</v>
      </c>
      <c r="BH88" s="69">
        <f t="shared" si="17"/>
        <v>14.629368035520001</v>
      </c>
      <c r="BI88" s="69">
        <v>9650</v>
      </c>
      <c r="BJ88" s="69">
        <v>12800</v>
      </c>
      <c r="BK88" s="69">
        <f t="shared" si="18"/>
        <v>21.978393292800003</v>
      </c>
      <c r="BL88" s="69">
        <v>13800</v>
      </c>
      <c r="BM88" s="69">
        <v>0.02</v>
      </c>
      <c r="BN88" s="69">
        <v>0.02</v>
      </c>
      <c r="BO88" s="69">
        <v>37600</v>
      </c>
      <c r="BP88" s="69">
        <v>42500</v>
      </c>
      <c r="BQ88" s="69">
        <v>0.05</v>
      </c>
      <c r="BR88" s="69">
        <v>0.05</v>
      </c>
      <c r="BS88" s="69">
        <v>9.3000000000000007</v>
      </c>
      <c r="BT88" s="69">
        <f t="shared" si="19"/>
        <v>1.5968676376800002E-2</v>
      </c>
      <c r="BU88" s="69">
        <v>10</v>
      </c>
      <c r="BV88" s="69">
        <v>8</v>
      </c>
      <c r="BW88" s="69">
        <v>1.5</v>
      </c>
      <c r="BX88" s="69">
        <v>689</v>
      </c>
      <c r="BY88" s="69">
        <v>668</v>
      </c>
      <c r="BZ88" s="69">
        <v>21.2</v>
      </c>
      <c r="CA88" s="69">
        <v>20</v>
      </c>
      <c r="CB88" s="69">
        <v>0.05</v>
      </c>
      <c r="CC88" s="69">
        <v>0.05</v>
      </c>
      <c r="CD88" s="69">
        <v>181000</v>
      </c>
      <c r="CE88" s="69">
        <v>202000</v>
      </c>
      <c r="CF88" s="69">
        <v>0.45</v>
      </c>
      <c r="CG88" s="69">
        <v>0.45</v>
      </c>
      <c r="CH88" s="69">
        <v>0.46</v>
      </c>
      <c r="CI88" s="69">
        <v>0.5</v>
      </c>
      <c r="CJ88" s="69">
        <v>13500</v>
      </c>
      <c r="CK88" s="69">
        <v>15800</v>
      </c>
      <c r="CL88" s="69">
        <v>0.03</v>
      </c>
      <c r="CM88" s="69">
        <v>0.03</v>
      </c>
      <c r="CN88" s="69">
        <v>1410</v>
      </c>
      <c r="CO88" s="69">
        <v>1480</v>
      </c>
      <c r="CP88" s="69">
        <v>0.05</v>
      </c>
      <c r="CQ88" s="69">
        <v>0.05</v>
      </c>
      <c r="CR88" s="69">
        <v>0.05</v>
      </c>
      <c r="CS88" s="69">
        <v>0.05</v>
      </c>
      <c r="CT88" s="69">
        <v>0.05</v>
      </c>
      <c r="CU88" s="69">
        <v>0.05</v>
      </c>
      <c r="CV88" s="69">
        <v>0.15</v>
      </c>
      <c r="CW88" s="69">
        <v>2.5000000000000001E-2</v>
      </c>
      <c r="CX88" s="69">
        <v>2.16</v>
      </c>
      <c r="CY88" s="69">
        <v>2.33</v>
      </c>
      <c r="CZ88" s="69">
        <v>0.36699999999999999</v>
      </c>
      <c r="DA88" s="69">
        <v>0.41199999999999998</v>
      </c>
      <c r="DB88" s="69">
        <v>5.0000000000000001E-3</v>
      </c>
      <c r="DC88" s="69">
        <v>5.0000000000000001E-3</v>
      </c>
      <c r="DD88" s="69">
        <v>0.01</v>
      </c>
      <c r="DE88" s="69">
        <v>0.01</v>
      </c>
      <c r="DF88" s="13">
        <v>28800</v>
      </c>
      <c r="DG88" s="69">
        <f t="shared" si="20"/>
        <v>49.451384908800001</v>
      </c>
      <c r="DH88" s="69">
        <v>32400</v>
      </c>
      <c r="DI88" s="69">
        <v>1</v>
      </c>
      <c r="DJ88" s="69">
        <v>1</v>
      </c>
      <c r="DK88" s="69">
        <v>0.5</v>
      </c>
      <c r="DL88" s="69" t="s">
        <v>15</v>
      </c>
      <c r="DM88" s="69" t="s">
        <v>15</v>
      </c>
      <c r="DN88" s="69">
        <v>660</v>
      </c>
      <c r="DO88" s="69">
        <v>0</v>
      </c>
      <c r="DP88" s="69">
        <v>0.5</v>
      </c>
      <c r="DQ88" s="69">
        <v>0.7</v>
      </c>
      <c r="DR88" s="69">
        <v>18</v>
      </c>
      <c r="DS88" s="69">
        <v>19.3</v>
      </c>
      <c r="DT88" s="69">
        <v>82.9</v>
      </c>
      <c r="DU88" s="69">
        <v>69.7</v>
      </c>
      <c r="DV88" s="69">
        <v>157</v>
      </c>
      <c r="DW88" s="69">
        <v>133</v>
      </c>
      <c r="DX88" s="69">
        <v>16.600000000000001</v>
      </c>
      <c r="DY88" s="69">
        <v>13.5</v>
      </c>
      <c r="DZ88" s="69">
        <v>57.4</v>
      </c>
      <c r="EA88" s="69">
        <v>47.1</v>
      </c>
      <c r="EB88" s="69">
        <v>9</v>
      </c>
      <c r="EC88" s="69">
        <v>7.3</v>
      </c>
      <c r="ED88" s="69">
        <v>1.4</v>
      </c>
      <c r="EE88" s="69">
        <v>1.1000000000000001</v>
      </c>
      <c r="EF88" s="69">
        <v>9.1300000000000008</v>
      </c>
      <c r="EG88" s="69">
        <v>7.36</v>
      </c>
      <c r="EH88" s="69">
        <v>0.9</v>
      </c>
      <c r="EI88" s="69">
        <v>0.8</v>
      </c>
      <c r="EJ88" s="69">
        <v>4</v>
      </c>
      <c r="EK88" s="69">
        <v>3.4</v>
      </c>
      <c r="EL88" s="69">
        <v>0.6</v>
      </c>
      <c r="EM88" s="69">
        <v>0.5</v>
      </c>
      <c r="EN88" s="69">
        <v>1.4</v>
      </c>
      <c r="EO88" s="69">
        <v>1.2</v>
      </c>
      <c r="EP88" s="69">
        <v>0.1</v>
      </c>
      <c r="EQ88" s="69">
        <v>0.1</v>
      </c>
      <c r="ER88" s="69">
        <v>0.7</v>
      </c>
      <c r="ES88" s="69">
        <v>0.5</v>
      </c>
      <c r="ET88" s="69">
        <v>0.05</v>
      </c>
      <c r="EU88" s="69">
        <v>0.6</v>
      </c>
      <c r="EV88" s="69">
        <v>359.67999999999995</v>
      </c>
      <c r="EW88" s="69">
        <f t="shared" si="12"/>
        <v>0.61759285152767995</v>
      </c>
      <c r="EX88" s="69">
        <v>333.42999999999995</v>
      </c>
      <c r="EY88" s="69">
        <f t="shared" si="13"/>
        <v>0.57251997465768001</v>
      </c>
      <c r="EZ88" s="69">
        <v>25.75</v>
      </c>
      <c r="FA88" s="72">
        <f t="shared" ref="FA88:FA111" si="21">($H88*3.78541*1440)*(EZ88*0.000000001)</f>
        <v>4.4214345882000003E-2</v>
      </c>
      <c r="FB88" s="2">
        <v>306.16000000000008</v>
      </c>
      <c r="FC88" s="2">
        <v>85.120106761565879</v>
      </c>
      <c r="FD88" s="2">
        <v>279.06000000000006</v>
      </c>
      <c r="FE88" s="2">
        <v>83.693728818642626</v>
      </c>
      <c r="FF88" s="2">
        <v>26.400000000000002</v>
      </c>
      <c r="FG88" s="2">
        <v>102.52427184466019</v>
      </c>
    </row>
    <row r="89" spans="1:163" ht="16.5" thickBot="1" x14ac:dyDescent="0.3">
      <c r="A89" s="68"/>
      <c r="B89" s="2"/>
      <c r="C89" s="113" t="s">
        <v>371</v>
      </c>
      <c r="D89" s="114"/>
      <c r="E89" s="114"/>
      <c r="F89" s="114"/>
      <c r="G89" s="114"/>
      <c r="H89" s="114"/>
      <c r="I89" s="114"/>
      <c r="J89" s="74"/>
      <c r="K89" s="74"/>
      <c r="L89" s="74"/>
      <c r="M89" s="74"/>
      <c r="N89" s="74"/>
      <c r="O89" s="74"/>
      <c r="P89" s="75">
        <f>AVERAGE(P79:P88)</f>
        <v>1.2846136487054403</v>
      </c>
      <c r="Q89" s="75"/>
      <c r="R89" s="75"/>
      <c r="S89" s="75"/>
      <c r="T89" s="75"/>
      <c r="U89" s="75"/>
      <c r="V89" s="75"/>
      <c r="W89" s="75"/>
      <c r="X89" s="75"/>
      <c r="Y89" s="75"/>
      <c r="Z89" s="75"/>
      <c r="AA89" s="75"/>
      <c r="AB89" s="75"/>
      <c r="AC89" s="75"/>
      <c r="AD89" s="75"/>
      <c r="AE89" s="75"/>
      <c r="AF89" s="75"/>
      <c r="AG89" s="75"/>
      <c r="AH89" s="75">
        <f>AVERAGE(AH79:AH88)</f>
        <v>4.4373514801679996E-2</v>
      </c>
      <c r="AI89" s="75"/>
      <c r="AJ89" s="75"/>
      <c r="AK89" s="75"/>
      <c r="AL89" s="75"/>
      <c r="AM89" s="75"/>
      <c r="AN89" s="76"/>
      <c r="AO89" s="75">
        <f>AVERAGE(AO79:AO88)</f>
        <v>0.27177368053636802</v>
      </c>
      <c r="AP89" s="75"/>
      <c r="AQ89" s="75"/>
      <c r="AR89" s="75"/>
      <c r="AS89" s="75"/>
      <c r="AT89" s="75"/>
      <c r="AU89" s="75"/>
      <c r="AV89" s="75"/>
      <c r="AW89" s="75"/>
      <c r="AX89" s="75"/>
      <c r="AY89" s="75"/>
      <c r="AZ89" s="75"/>
      <c r="BA89" s="75"/>
      <c r="BB89" s="75"/>
      <c r="BC89" s="75"/>
      <c r="BD89" s="75"/>
      <c r="BE89" s="75"/>
      <c r="BF89" s="75"/>
      <c r="BG89" s="76"/>
      <c r="BH89" s="75">
        <f>AVERAGE(BH79:BH88)</f>
        <v>15.558876369518401</v>
      </c>
      <c r="BI89" s="75"/>
      <c r="BJ89" s="75"/>
      <c r="BK89" s="75">
        <f>AVERAGE(BK79:BK88)</f>
        <v>22.997564967888003</v>
      </c>
      <c r="BL89" s="75"/>
      <c r="BM89" s="75"/>
      <c r="BN89" s="75"/>
      <c r="BO89" s="75"/>
      <c r="BP89" s="75"/>
      <c r="BQ89" s="75"/>
      <c r="BR89" s="75"/>
      <c r="BS89" s="75"/>
      <c r="BT89" s="75">
        <f>AVERAGE(BT79:BT88)</f>
        <v>1.8494283758832001E-2</v>
      </c>
      <c r="BU89" s="75"/>
      <c r="BV89" s="75"/>
      <c r="BW89" s="75"/>
      <c r="BX89" s="75"/>
      <c r="BY89" s="75"/>
      <c r="BZ89" s="75"/>
      <c r="CA89" s="75"/>
      <c r="CB89" s="75"/>
      <c r="CC89" s="75"/>
      <c r="CD89" s="75"/>
      <c r="CE89" s="75"/>
      <c r="CF89" s="75"/>
      <c r="CG89" s="75"/>
      <c r="CH89" s="75"/>
      <c r="CI89" s="75"/>
      <c r="CJ89" s="75"/>
      <c r="CK89" s="75"/>
      <c r="CL89" s="75"/>
      <c r="CM89" s="75"/>
      <c r="CN89" s="75"/>
      <c r="CO89" s="75"/>
      <c r="CP89" s="75"/>
      <c r="CQ89" s="75"/>
      <c r="CR89" s="75"/>
      <c r="CS89" s="75"/>
      <c r="CT89" s="75"/>
      <c r="CU89" s="75"/>
      <c r="CV89" s="75"/>
      <c r="CW89" s="75"/>
      <c r="CX89" s="75"/>
      <c r="CY89" s="75"/>
      <c r="CZ89" s="75"/>
      <c r="DA89" s="75"/>
      <c r="DB89" s="75"/>
      <c r="DC89" s="75"/>
      <c r="DD89" s="75"/>
      <c r="DE89" s="75"/>
      <c r="DF89" s="76"/>
      <c r="DG89" s="75">
        <f>AVERAGE(DG79:DG88)</f>
        <v>62.17312434393601</v>
      </c>
      <c r="DH89" s="75"/>
      <c r="DI89" s="75"/>
      <c r="DJ89" s="75"/>
      <c r="DK89" s="75"/>
      <c r="DL89" s="75"/>
      <c r="DM89" s="75"/>
      <c r="DN89" s="75"/>
      <c r="DO89" s="75"/>
      <c r="DP89" s="75"/>
      <c r="DQ89" s="75"/>
      <c r="DR89" s="75"/>
      <c r="DS89" s="75"/>
      <c r="DT89" s="75"/>
      <c r="DU89" s="75"/>
      <c r="DV89" s="75"/>
      <c r="DW89" s="75"/>
      <c r="DX89" s="75"/>
      <c r="DY89" s="75"/>
      <c r="DZ89" s="75"/>
      <c r="EA89" s="75"/>
      <c r="EB89" s="75"/>
      <c r="EC89" s="75"/>
      <c r="ED89" s="75"/>
      <c r="EE89" s="75"/>
      <c r="EF89" s="75"/>
      <c r="EG89" s="75"/>
      <c r="EH89" s="75"/>
      <c r="EI89" s="75"/>
      <c r="EJ89" s="75"/>
      <c r="EK89" s="75"/>
      <c r="EL89" s="75"/>
      <c r="EM89" s="75"/>
      <c r="EN89" s="75"/>
      <c r="EO89" s="75"/>
      <c r="EP89" s="75"/>
      <c r="EQ89" s="75"/>
      <c r="ER89" s="75"/>
      <c r="ES89" s="75"/>
      <c r="ET89" s="75"/>
      <c r="EU89" s="75"/>
      <c r="EV89" s="75"/>
      <c r="EW89" s="75">
        <f>AVERAGE(EW79:EW88)</f>
        <v>0.56853639087336005</v>
      </c>
      <c r="EX89" s="75"/>
      <c r="EY89" s="75">
        <f>AVERAGE(EY79:EY88)</f>
        <v>0.52228871655235198</v>
      </c>
      <c r="EZ89" s="75"/>
      <c r="FA89" s="79">
        <f>AVERAGE(FA79:FA88)</f>
        <v>4.5029814045840014E-2</v>
      </c>
      <c r="FB89" s="2"/>
      <c r="FC89" s="2"/>
      <c r="FD89" s="2"/>
      <c r="FE89" s="2"/>
      <c r="FF89" s="2"/>
      <c r="FG89" s="2"/>
    </row>
    <row r="90" spans="1:163" x14ac:dyDescent="0.25">
      <c r="A90" s="108" t="s">
        <v>378</v>
      </c>
      <c r="B90" s="62" t="s">
        <v>369</v>
      </c>
      <c r="C90" s="63">
        <v>44883</v>
      </c>
      <c r="D90" s="64">
        <v>3.67</v>
      </c>
      <c r="E90" s="64">
        <v>8.9</v>
      </c>
      <c r="F90" s="64">
        <v>7.61</v>
      </c>
      <c r="G90" s="64">
        <v>1639</v>
      </c>
      <c r="H90" s="64">
        <v>346</v>
      </c>
      <c r="I90" s="65">
        <v>1309.7518600000001</v>
      </c>
      <c r="J90" s="64">
        <v>5</v>
      </c>
      <c r="K90" s="64">
        <v>5.0000000000000001E-3</v>
      </c>
      <c r="L90" s="64">
        <v>5.0000000000000001E-3</v>
      </c>
      <c r="M90" s="64">
        <v>2.5000000000000001E-2</v>
      </c>
      <c r="N90" s="64">
        <v>2.5000000000000001E-2</v>
      </c>
      <c r="O90" s="64">
        <v>21200</v>
      </c>
      <c r="P90" s="64">
        <f t="shared" si="11"/>
        <v>39.984104782080003</v>
      </c>
      <c r="Q90" s="64">
        <v>21800</v>
      </c>
      <c r="R90" s="64">
        <v>18.3</v>
      </c>
      <c r="S90" s="64">
        <f t="shared" si="14"/>
        <v>3.4514581014720006E-2</v>
      </c>
      <c r="T90" s="64">
        <v>2.2999999999999998</v>
      </c>
      <c r="U90" s="64">
        <v>10</v>
      </c>
      <c r="V90" s="64">
        <v>3</v>
      </c>
      <c r="W90" s="64">
        <v>9.2799999999999994</v>
      </c>
      <c r="X90" s="64">
        <v>10.4</v>
      </c>
      <c r="Y90" s="64">
        <v>6.65</v>
      </c>
      <c r="Z90" s="64">
        <v>7.46</v>
      </c>
      <c r="AA90" s="64">
        <v>3.92</v>
      </c>
      <c r="AB90" s="64">
        <v>0.21</v>
      </c>
      <c r="AC90" s="64">
        <v>391000</v>
      </c>
      <c r="AD90" s="64">
        <v>430000</v>
      </c>
      <c r="AE90" s="64">
        <v>60.5</v>
      </c>
      <c r="AF90" s="64">
        <v>61.6</v>
      </c>
      <c r="AG90" s="64">
        <v>71.400000000000006</v>
      </c>
      <c r="AH90" s="64">
        <f t="shared" si="15"/>
        <v>0.13466344723776003</v>
      </c>
      <c r="AI90" s="64">
        <v>77.2</v>
      </c>
      <c r="AJ90" s="64">
        <v>2.21</v>
      </c>
      <c r="AK90" s="64">
        <v>1.59</v>
      </c>
      <c r="AL90" s="64">
        <v>5.7</v>
      </c>
      <c r="AM90" s="64">
        <v>6.72</v>
      </c>
      <c r="AN90" s="65">
        <v>5010</v>
      </c>
      <c r="AO90" s="64">
        <f t="shared" si="16"/>
        <v>9.4490738187840009</v>
      </c>
      <c r="AP90" s="64">
        <v>5327</v>
      </c>
      <c r="AQ90" s="64">
        <v>55200</v>
      </c>
      <c r="AR90" s="64">
        <v>50900</v>
      </c>
      <c r="AS90" s="64">
        <v>3.4</v>
      </c>
      <c r="AT90" s="64">
        <v>2.2000000000000002</v>
      </c>
      <c r="AU90" s="64">
        <v>2</v>
      </c>
      <c r="AV90" s="64">
        <v>2.4</v>
      </c>
      <c r="AW90" s="64">
        <v>0.2</v>
      </c>
      <c r="AX90" s="64">
        <v>0.05</v>
      </c>
      <c r="AY90" s="64">
        <v>0.05</v>
      </c>
      <c r="AZ90" s="64">
        <v>5.0000000000000001E-3</v>
      </c>
      <c r="BA90" s="64">
        <v>1.1000000000000001</v>
      </c>
      <c r="BB90" s="64">
        <v>1.1000000000000001</v>
      </c>
      <c r="BC90" s="64">
        <v>1910</v>
      </c>
      <c r="BD90" s="64">
        <v>2051</v>
      </c>
      <c r="BE90" s="64">
        <v>35.299999999999997</v>
      </c>
      <c r="BF90" s="64">
        <v>39.1</v>
      </c>
      <c r="BG90" s="65">
        <v>19300</v>
      </c>
      <c r="BH90" s="64">
        <f t="shared" si="17"/>
        <v>36.400623693120004</v>
      </c>
      <c r="BI90" s="64">
        <v>22100</v>
      </c>
      <c r="BJ90" s="64">
        <v>26100</v>
      </c>
      <c r="BK90" s="64">
        <f t="shared" si="18"/>
        <v>49.225713906240003</v>
      </c>
      <c r="BL90" s="64">
        <v>29300</v>
      </c>
      <c r="BM90" s="64">
        <v>1.52</v>
      </c>
      <c r="BN90" s="64">
        <v>0.09</v>
      </c>
      <c r="BO90" s="64">
        <v>4180</v>
      </c>
      <c r="BP90" s="64">
        <v>4810</v>
      </c>
      <c r="BQ90" s="64">
        <v>0.05</v>
      </c>
      <c r="BR90" s="64">
        <v>0.05</v>
      </c>
      <c r="BS90" s="64">
        <v>41.3</v>
      </c>
      <c r="BT90" s="64">
        <f t="shared" si="19"/>
        <v>7.7893562617920006E-2</v>
      </c>
      <c r="BU90" s="64">
        <v>43.2</v>
      </c>
      <c r="BV90" s="64">
        <v>760</v>
      </c>
      <c r="BW90" s="64">
        <v>8</v>
      </c>
      <c r="BX90" s="64">
        <v>24.6</v>
      </c>
      <c r="BY90" s="64">
        <v>22.7</v>
      </c>
      <c r="BZ90" s="64">
        <v>15.1</v>
      </c>
      <c r="CA90" s="64">
        <v>13.7</v>
      </c>
      <c r="CB90" s="64">
        <v>0.05</v>
      </c>
      <c r="CC90" s="64">
        <v>0.05</v>
      </c>
      <c r="CD90" s="64">
        <v>452000</v>
      </c>
      <c r="CE90" s="64">
        <v>438000</v>
      </c>
      <c r="CF90" s="64">
        <v>1.6</v>
      </c>
      <c r="CG90" s="64">
        <v>0.45</v>
      </c>
      <c r="CH90" s="64">
        <v>0.27</v>
      </c>
      <c r="CI90" s="64">
        <v>0.19</v>
      </c>
      <c r="CJ90" s="64">
        <v>9560</v>
      </c>
      <c r="CK90" s="64">
        <v>12100</v>
      </c>
      <c r="CL90" s="64">
        <v>0.48</v>
      </c>
      <c r="CM90" s="64">
        <v>0.03</v>
      </c>
      <c r="CN90" s="64">
        <v>5830</v>
      </c>
      <c r="CO90" s="64">
        <v>6919</v>
      </c>
      <c r="CP90" s="64">
        <v>0.1</v>
      </c>
      <c r="CQ90" s="64">
        <v>0.05</v>
      </c>
      <c r="CR90" s="64">
        <v>11.8</v>
      </c>
      <c r="CS90" s="64">
        <v>2.9</v>
      </c>
      <c r="CT90" s="64">
        <v>2.2000000000000002</v>
      </c>
      <c r="CU90" s="64">
        <v>1.2</v>
      </c>
      <c r="CV90" s="64">
        <v>0.39</v>
      </c>
      <c r="CW90" s="64">
        <v>7.0000000000000007E-2</v>
      </c>
      <c r="CX90" s="64">
        <v>0.26500000000000001</v>
      </c>
      <c r="CY90" s="64">
        <v>0.32100000000000001</v>
      </c>
      <c r="CZ90" s="64">
        <v>8.42</v>
      </c>
      <c r="DA90" s="64">
        <v>8.23</v>
      </c>
      <c r="DB90" s="64">
        <v>10.4</v>
      </c>
      <c r="DC90" s="64">
        <v>0.34</v>
      </c>
      <c r="DD90" s="64">
        <v>0.05</v>
      </c>
      <c r="DE90" s="64">
        <v>0.01</v>
      </c>
      <c r="DF90" s="65">
        <v>19200</v>
      </c>
      <c r="DG90" s="64">
        <f t="shared" si="20"/>
        <v>36.212019425280005</v>
      </c>
      <c r="DH90" s="64">
        <v>20800</v>
      </c>
      <c r="DI90" s="64">
        <v>1</v>
      </c>
      <c r="DJ90" s="64">
        <v>1</v>
      </c>
      <c r="DK90" s="64">
        <v>0.25</v>
      </c>
      <c r="DL90" s="64">
        <v>8.58</v>
      </c>
      <c r="DM90" s="64">
        <v>0.05</v>
      </c>
      <c r="DN90" s="64">
        <v>1175</v>
      </c>
      <c r="DO90" s="64">
        <v>0</v>
      </c>
      <c r="DP90" s="64">
        <v>0.8</v>
      </c>
      <c r="DQ90" s="64">
        <v>0.66900000000000004</v>
      </c>
      <c r="DR90" s="64">
        <v>41.3</v>
      </c>
      <c r="DS90" s="64">
        <v>48</v>
      </c>
      <c r="DT90" s="64">
        <v>19.8</v>
      </c>
      <c r="DU90" s="64">
        <v>18.7</v>
      </c>
      <c r="DV90" s="64">
        <v>46.8</v>
      </c>
      <c r="DW90" s="64">
        <v>45.1</v>
      </c>
      <c r="DX90" s="64">
        <v>6.4</v>
      </c>
      <c r="DY90" s="64">
        <v>6</v>
      </c>
      <c r="DZ90" s="64">
        <v>29.2</v>
      </c>
      <c r="EA90" s="64">
        <v>27.6</v>
      </c>
      <c r="EB90" s="64">
        <v>8.8000000000000007</v>
      </c>
      <c r="EC90" s="64">
        <v>8.3000000000000007</v>
      </c>
      <c r="ED90" s="64">
        <v>4.0999999999999996</v>
      </c>
      <c r="EE90" s="64">
        <v>3.8</v>
      </c>
      <c r="EF90" s="64">
        <v>15.7</v>
      </c>
      <c r="EG90" s="64">
        <v>14.7</v>
      </c>
      <c r="EH90" s="64">
        <v>2.2999999999999998</v>
      </c>
      <c r="EI90" s="64">
        <v>2.2000000000000002</v>
      </c>
      <c r="EJ90" s="64">
        <v>11.7</v>
      </c>
      <c r="EK90" s="64">
        <v>11</v>
      </c>
      <c r="EL90" s="64">
        <v>1.9</v>
      </c>
      <c r="EM90" s="64">
        <v>1.8</v>
      </c>
      <c r="EN90" s="64">
        <v>4.4000000000000004</v>
      </c>
      <c r="EO90" s="64">
        <v>4.2</v>
      </c>
      <c r="EP90" s="64">
        <v>0.5</v>
      </c>
      <c r="EQ90" s="64">
        <v>0.5</v>
      </c>
      <c r="ER90" s="64">
        <v>2.6</v>
      </c>
      <c r="ES90" s="64">
        <v>2.5</v>
      </c>
      <c r="ET90" s="64">
        <v>0.3</v>
      </c>
      <c r="EU90" s="64">
        <v>0.3</v>
      </c>
      <c r="EV90" s="64">
        <v>196.6</v>
      </c>
      <c r="EW90" s="64">
        <f t="shared" si="12"/>
        <v>0.37079599057344004</v>
      </c>
      <c r="EX90" s="64">
        <v>130.79999999999998</v>
      </c>
      <c r="EY90" s="64">
        <f t="shared" si="13"/>
        <v>0.24669438233471996</v>
      </c>
      <c r="EZ90" s="64">
        <v>64.999999999999986</v>
      </c>
      <c r="FA90" s="80">
        <f t="shared" si="21"/>
        <v>0.12259277409599999</v>
      </c>
      <c r="FB90" s="2">
        <v>195.369</v>
      </c>
      <c r="FC90" s="2">
        <v>99.373855544252294</v>
      </c>
      <c r="FD90" s="2">
        <v>124.2</v>
      </c>
      <c r="FE90" s="2">
        <v>94.954128440366986</v>
      </c>
      <c r="FF90" s="2">
        <v>70.5</v>
      </c>
      <c r="FG90" s="2">
        <v>108.46153846153848</v>
      </c>
    </row>
    <row r="91" spans="1:163" x14ac:dyDescent="0.25">
      <c r="A91" s="109"/>
      <c r="B91" s="2" t="s">
        <v>369</v>
      </c>
      <c r="C91" s="9">
        <v>45040</v>
      </c>
      <c r="D91" s="69">
        <v>5.2</v>
      </c>
      <c r="E91" s="69" t="s">
        <v>15</v>
      </c>
      <c r="F91" s="69">
        <v>7.33</v>
      </c>
      <c r="G91" s="69">
        <v>1564</v>
      </c>
      <c r="H91" s="69">
        <v>460</v>
      </c>
      <c r="I91" s="13">
        <v>1741.2886000000001</v>
      </c>
      <c r="J91" s="69">
        <v>5</v>
      </c>
      <c r="K91" s="69">
        <v>5.0000000000000001E-3</v>
      </c>
      <c r="L91" s="69">
        <v>5.0000000000000001E-3</v>
      </c>
      <c r="M91" s="69">
        <v>2.5000000000000001E-2</v>
      </c>
      <c r="N91" s="69">
        <v>2.5000000000000001E-2</v>
      </c>
      <c r="O91" s="69">
        <v>9130</v>
      </c>
      <c r="P91" s="69">
        <f t="shared" ref="P91:P99" si="22">(H91*3.78541*1440)*(O91*0.000000001)</f>
        <v>22.893069481920005</v>
      </c>
      <c r="Q91" s="69">
        <v>4940</v>
      </c>
      <c r="R91" s="69">
        <v>11.7</v>
      </c>
      <c r="S91" s="69">
        <f t="shared" si="14"/>
        <v>2.9337230332800005E-2</v>
      </c>
      <c r="T91" s="69">
        <v>1.4</v>
      </c>
      <c r="U91" s="69">
        <v>3</v>
      </c>
      <c r="V91" s="69">
        <v>4</v>
      </c>
      <c r="W91" s="69">
        <v>8.5500000000000007</v>
      </c>
      <c r="X91" s="69">
        <v>9.74</v>
      </c>
      <c r="Y91" s="69">
        <v>2.81</v>
      </c>
      <c r="Z91" s="69">
        <v>2.2200000000000002</v>
      </c>
      <c r="AA91" s="69">
        <v>1.36</v>
      </c>
      <c r="AB91" s="69">
        <v>5.0000000000000001E-3</v>
      </c>
      <c r="AC91" s="69">
        <v>360000</v>
      </c>
      <c r="AD91" s="69">
        <v>372000</v>
      </c>
      <c r="AE91" s="69">
        <v>33.200000000000003</v>
      </c>
      <c r="AF91" s="69">
        <v>35.4</v>
      </c>
      <c r="AG91" s="69">
        <v>47.7</v>
      </c>
      <c r="AH91" s="69">
        <f t="shared" si="15"/>
        <v>0.11960563135680002</v>
      </c>
      <c r="AI91" s="69">
        <v>45.2</v>
      </c>
      <c r="AJ91" s="69">
        <v>1.19</v>
      </c>
      <c r="AK91" s="69">
        <v>0.04</v>
      </c>
      <c r="AL91" s="69">
        <v>2.9</v>
      </c>
      <c r="AM91" s="69">
        <v>3.8</v>
      </c>
      <c r="AN91" s="13">
        <v>2591</v>
      </c>
      <c r="AO91" s="69">
        <f t="shared" si="16"/>
        <v>6.4968174181440013</v>
      </c>
      <c r="AP91" s="69">
        <v>2180</v>
      </c>
      <c r="AQ91" s="69">
        <v>35900</v>
      </c>
      <c r="AR91" s="69">
        <v>25900</v>
      </c>
      <c r="AS91" s="69">
        <v>1.6</v>
      </c>
      <c r="AT91" s="69">
        <v>0.6</v>
      </c>
      <c r="AU91" s="69">
        <v>1</v>
      </c>
      <c r="AV91" s="69">
        <v>0.9</v>
      </c>
      <c r="AW91" s="69">
        <v>1</v>
      </c>
      <c r="AX91" s="69">
        <v>0.05</v>
      </c>
      <c r="AY91" s="69">
        <v>5.0000000000000001E-3</v>
      </c>
      <c r="AZ91" s="69">
        <v>0.05</v>
      </c>
      <c r="BA91" s="69">
        <v>2.5</v>
      </c>
      <c r="BB91" s="69">
        <v>0.05</v>
      </c>
      <c r="BC91" s="69">
        <v>1400</v>
      </c>
      <c r="BD91" s="69">
        <v>1490</v>
      </c>
      <c r="BE91" s="69">
        <v>24</v>
      </c>
      <c r="BF91" s="69">
        <v>24.7</v>
      </c>
      <c r="BG91" s="13">
        <v>14300</v>
      </c>
      <c r="BH91" s="69">
        <f t="shared" si="17"/>
        <v>35.856614851200007</v>
      </c>
      <c r="BI91" s="69">
        <v>14600</v>
      </c>
      <c r="BJ91" s="69">
        <v>19300</v>
      </c>
      <c r="BK91" s="69">
        <f t="shared" si="18"/>
        <v>48.393892771200008</v>
      </c>
      <c r="BL91" s="69">
        <v>19500</v>
      </c>
      <c r="BM91" s="69">
        <v>1.52</v>
      </c>
      <c r="BN91" s="69">
        <v>0.1</v>
      </c>
      <c r="BO91" s="69">
        <v>3880</v>
      </c>
      <c r="BP91" s="69">
        <v>3870</v>
      </c>
      <c r="BQ91" s="69">
        <v>0.05</v>
      </c>
      <c r="BR91" s="69">
        <v>0.05</v>
      </c>
      <c r="BS91" s="69">
        <v>26.8</v>
      </c>
      <c r="BT91" s="69">
        <f t="shared" si="19"/>
        <v>6.719980965120001E-2</v>
      </c>
      <c r="BU91" s="69">
        <v>25.2</v>
      </c>
      <c r="BV91" s="69">
        <v>502</v>
      </c>
      <c r="BW91" s="69">
        <v>1.5</v>
      </c>
      <c r="BX91" s="69">
        <v>9.3800000000000008</v>
      </c>
      <c r="BY91" s="69">
        <v>1.48</v>
      </c>
      <c r="BZ91" s="69">
        <v>8.5</v>
      </c>
      <c r="CA91" s="69">
        <v>11.2</v>
      </c>
      <c r="CB91" s="69">
        <v>0.05</v>
      </c>
      <c r="CC91" s="69">
        <v>0.05</v>
      </c>
      <c r="CD91" s="69">
        <v>353000</v>
      </c>
      <c r="CE91" s="69">
        <v>374000</v>
      </c>
      <c r="CF91" s="69">
        <v>0.45</v>
      </c>
      <c r="CG91" s="69">
        <v>0.45</v>
      </c>
      <c r="CH91" s="69">
        <v>0.19</v>
      </c>
      <c r="CI91" s="69">
        <v>0.05</v>
      </c>
      <c r="CJ91" s="69">
        <v>7770</v>
      </c>
      <c r="CK91" s="69">
        <v>7870</v>
      </c>
      <c r="CL91" s="69">
        <v>0.12</v>
      </c>
      <c r="CM91" s="69">
        <v>0.03</v>
      </c>
      <c r="CN91" s="69">
        <v>5510</v>
      </c>
      <c r="CO91" s="69">
        <v>6080</v>
      </c>
      <c r="CP91" s="69">
        <v>0.05</v>
      </c>
      <c r="CQ91" s="69">
        <v>0.05</v>
      </c>
      <c r="CR91" s="69">
        <v>3.8</v>
      </c>
      <c r="CS91" s="69">
        <v>0.2</v>
      </c>
      <c r="CT91" s="69">
        <v>1.9</v>
      </c>
      <c r="CU91" s="69">
        <v>0.05</v>
      </c>
      <c r="CV91" s="69">
        <v>0.53</v>
      </c>
      <c r="CW91" s="69">
        <v>0.08</v>
      </c>
      <c r="CX91" s="69">
        <v>0.16300000000000001</v>
      </c>
      <c r="CY91" s="69">
        <v>0.16900000000000001</v>
      </c>
      <c r="CZ91" s="69">
        <v>3.63</v>
      </c>
      <c r="DA91" s="69">
        <v>2.16</v>
      </c>
      <c r="DB91" s="69">
        <v>8.1</v>
      </c>
      <c r="DC91" s="69">
        <v>0.04</v>
      </c>
      <c r="DD91" s="69">
        <v>0.1</v>
      </c>
      <c r="DE91" s="69">
        <v>0.01</v>
      </c>
      <c r="DF91" s="13">
        <v>10400</v>
      </c>
      <c r="DG91" s="69">
        <f t="shared" si="20"/>
        <v>26.077538073600003</v>
      </c>
      <c r="DH91" s="69">
        <v>10300</v>
      </c>
      <c r="DI91" s="69">
        <v>1</v>
      </c>
      <c r="DJ91" s="69">
        <v>1</v>
      </c>
      <c r="DK91" s="69">
        <v>2.5</v>
      </c>
      <c r="DL91" s="69">
        <v>4.33</v>
      </c>
      <c r="DM91" s="69">
        <v>0.5</v>
      </c>
      <c r="DN91" s="69">
        <v>1093</v>
      </c>
      <c r="DO91" s="69">
        <v>0</v>
      </c>
      <c r="DP91" s="69">
        <v>0.6</v>
      </c>
      <c r="DQ91" s="69">
        <v>0.3</v>
      </c>
      <c r="DR91" s="69">
        <v>21.2</v>
      </c>
      <c r="DS91" s="69">
        <v>19.8</v>
      </c>
      <c r="DT91" s="69">
        <v>8.1</v>
      </c>
      <c r="DU91" s="69">
        <v>7.2</v>
      </c>
      <c r="DV91" s="69">
        <v>17.899999999999999</v>
      </c>
      <c r="DW91" s="69">
        <v>20.5</v>
      </c>
      <c r="DX91" s="69">
        <v>2.6</v>
      </c>
      <c r="DY91" s="69">
        <v>2</v>
      </c>
      <c r="DZ91" s="69">
        <v>11.4</v>
      </c>
      <c r="EA91" s="69">
        <v>9.1</v>
      </c>
      <c r="EB91" s="69">
        <v>3.5</v>
      </c>
      <c r="EC91" s="69">
        <v>2.5</v>
      </c>
      <c r="ED91" s="69">
        <v>1.7</v>
      </c>
      <c r="EE91" s="69">
        <v>1.2</v>
      </c>
      <c r="EF91" s="69">
        <v>6.4</v>
      </c>
      <c r="EG91" s="69">
        <v>4.82</v>
      </c>
      <c r="EH91" s="69">
        <v>1</v>
      </c>
      <c r="EI91" s="69">
        <v>0.7</v>
      </c>
      <c r="EJ91" s="69">
        <v>4.7</v>
      </c>
      <c r="EK91" s="69">
        <v>3.5</v>
      </c>
      <c r="EL91" s="69">
        <v>0.8</v>
      </c>
      <c r="EM91" s="69">
        <v>0.6</v>
      </c>
      <c r="EN91" s="69">
        <v>1.7</v>
      </c>
      <c r="EO91" s="69">
        <v>1.3</v>
      </c>
      <c r="EP91" s="69">
        <v>0.2</v>
      </c>
      <c r="EQ91" s="69">
        <v>0.1</v>
      </c>
      <c r="ER91" s="69">
        <v>1</v>
      </c>
      <c r="ES91" s="69">
        <v>0.7</v>
      </c>
      <c r="ET91" s="69">
        <v>0.1</v>
      </c>
      <c r="EU91" s="69">
        <v>0.05</v>
      </c>
      <c r="EV91" s="69">
        <v>82.9</v>
      </c>
      <c r="EW91" s="69">
        <f t="shared" si="12"/>
        <v>0.20786806791360005</v>
      </c>
      <c r="EX91" s="69">
        <v>51.6</v>
      </c>
      <c r="EY91" s="69">
        <f t="shared" si="13"/>
        <v>0.12938470813440003</v>
      </c>
      <c r="EZ91" s="69">
        <v>30.7</v>
      </c>
      <c r="FA91" s="72">
        <f t="shared" si="21"/>
        <v>7.697888642880002E-2</v>
      </c>
      <c r="FB91" s="2">
        <v>74.36999999999999</v>
      </c>
      <c r="FC91" s="2">
        <v>89.710494571773197</v>
      </c>
      <c r="FD91" s="2">
        <v>47.32</v>
      </c>
      <c r="FE91" s="2">
        <v>91.705426356589143</v>
      </c>
      <c r="FF91" s="2">
        <v>26.750000000000004</v>
      </c>
      <c r="FG91" s="2">
        <v>87.133550488599369</v>
      </c>
    </row>
    <row r="92" spans="1:163" x14ac:dyDescent="0.25">
      <c r="A92" s="109"/>
      <c r="B92" s="2" t="s">
        <v>369</v>
      </c>
      <c r="C92" s="9">
        <v>45077</v>
      </c>
      <c r="D92" s="69">
        <v>2.8</v>
      </c>
      <c r="E92" s="69" t="s">
        <v>15</v>
      </c>
      <c r="F92" s="69">
        <v>6.87</v>
      </c>
      <c r="G92" s="69" t="s">
        <v>15</v>
      </c>
      <c r="H92" s="69">
        <v>430</v>
      </c>
      <c r="I92" s="13">
        <v>1627.7263</v>
      </c>
      <c r="J92" s="69">
        <v>5</v>
      </c>
      <c r="K92" s="69">
        <v>5.0000000000000001E-3</v>
      </c>
      <c r="L92" s="69">
        <v>5.0000000000000001E-3</v>
      </c>
      <c r="M92" s="69">
        <v>0.08</v>
      </c>
      <c r="N92" s="69">
        <v>0.13</v>
      </c>
      <c r="O92" s="69">
        <v>13100</v>
      </c>
      <c r="P92" s="69">
        <f t="shared" si="22"/>
        <v>30.705428923200003</v>
      </c>
      <c r="Q92" s="69">
        <v>40100</v>
      </c>
      <c r="R92" s="69">
        <v>66.5</v>
      </c>
      <c r="S92" s="69">
        <f t="shared" si="14"/>
        <v>0.155871070488</v>
      </c>
      <c r="T92" s="69">
        <v>147</v>
      </c>
      <c r="U92" s="69">
        <v>3</v>
      </c>
      <c r="V92" s="69">
        <v>2</v>
      </c>
      <c r="W92" s="69">
        <v>7.4</v>
      </c>
      <c r="X92" s="69">
        <v>7.45</v>
      </c>
      <c r="Y92" s="69">
        <v>4.24</v>
      </c>
      <c r="Z92" s="69">
        <v>4.99</v>
      </c>
      <c r="AA92" s="69">
        <v>2.88</v>
      </c>
      <c r="AB92" s="69">
        <v>2.17</v>
      </c>
      <c r="AC92" s="69">
        <v>95600</v>
      </c>
      <c r="AD92" s="69">
        <v>267000</v>
      </c>
      <c r="AE92" s="69">
        <v>60.9</v>
      </c>
      <c r="AF92" s="69">
        <v>136</v>
      </c>
      <c r="AG92" s="69">
        <v>41.8</v>
      </c>
      <c r="AH92" s="69">
        <f t="shared" si="15"/>
        <v>9.7976101449599992E-2</v>
      </c>
      <c r="AI92" s="69">
        <v>97</v>
      </c>
      <c r="AJ92" s="69">
        <v>45.5</v>
      </c>
      <c r="AK92" s="69">
        <v>12.3</v>
      </c>
      <c r="AL92" s="69">
        <v>8.3000000000000007</v>
      </c>
      <c r="AM92" s="69">
        <v>9</v>
      </c>
      <c r="AN92" s="13">
        <v>3200</v>
      </c>
      <c r="AO92" s="69">
        <f t="shared" si="16"/>
        <v>7.500562790400001</v>
      </c>
      <c r="AP92" s="69">
        <v>6610</v>
      </c>
      <c r="AQ92" s="69">
        <v>82900</v>
      </c>
      <c r="AR92" s="69">
        <v>198000</v>
      </c>
      <c r="AS92" s="69">
        <v>19.899999999999999</v>
      </c>
      <c r="AT92" s="69">
        <v>18.8</v>
      </c>
      <c r="AU92" s="69">
        <v>2.5</v>
      </c>
      <c r="AV92" s="69">
        <v>6.6</v>
      </c>
      <c r="AW92" s="69">
        <v>0.05</v>
      </c>
      <c r="AX92" s="69">
        <v>0.05</v>
      </c>
      <c r="AY92" s="69">
        <v>5.0000000000000001E-3</v>
      </c>
      <c r="AZ92" s="69">
        <v>0.05</v>
      </c>
      <c r="BA92" s="69">
        <v>40.4</v>
      </c>
      <c r="BB92" s="69">
        <v>40</v>
      </c>
      <c r="BC92" s="69">
        <v>272</v>
      </c>
      <c r="BD92" s="69">
        <v>941</v>
      </c>
      <c r="BE92" s="69">
        <v>40.799999999999997</v>
      </c>
      <c r="BF92" s="69">
        <v>47.7</v>
      </c>
      <c r="BG92" s="13">
        <v>8350</v>
      </c>
      <c r="BH92" s="69">
        <f t="shared" si="17"/>
        <v>19.5717810312</v>
      </c>
      <c r="BI92" s="69">
        <v>26700</v>
      </c>
      <c r="BJ92" s="69">
        <v>7540</v>
      </c>
      <c r="BK92" s="69">
        <f t="shared" si="18"/>
        <v>17.673201074880001</v>
      </c>
      <c r="BL92" s="69">
        <v>22100</v>
      </c>
      <c r="BM92" s="69">
        <v>5.21</v>
      </c>
      <c r="BN92" s="69">
        <v>10.7</v>
      </c>
      <c r="BO92" s="69">
        <v>1060</v>
      </c>
      <c r="BP92" s="69">
        <v>3400</v>
      </c>
      <c r="BQ92" s="69">
        <v>0.05</v>
      </c>
      <c r="BR92" s="69">
        <v>0.05</v>
      </c>
      <c r="BS92" s="69">
        <v>29.2</v>
      </c>
      <c r="BT92" s="69">
        <f t="shared" si="19"/>
        <v>6.8442635462399995E-2</v>
      </c>
      <c r="BU92" s="69">
        <v>62.3</v>
      </c>
      <c r="BV92" s="69">
        <v>742</v>
      </c>
      <c r="BW92" s="69">
        <v>2150</v>
      </c>
      <c r="BX92" s="69">
        <v>24.3</v>
      </c>
      <c r="BY92" s="69">
        <v>22</v>
      </c>
      <c r="BZ92" s="69">
        <v>8.1999999999999993</v>
      </c>
      <c r="CA92" s="69">
        <v>10.9</v>
      </c>
      <c r="CB92" s="69">
        <v>0.05</v>
      </c>
      <c r="CC92" s="69">
        <v>0.05</v>
      </c>
      <c r="CD92" s="69">
        <v>159000</v>
      </c>
      <c r="CE92" s="69">
        <v>489000</v>
      </c>
      <c r="CF92" s="69">
        <v>1.5</v>
      </c>
      <c r="CG92" s="69">
        <v>2.9</v>
      </c>
      <c r="CH92" s="69">
        <v>1.71</v>
      </c>
      <c r="CI92" s="69">
        <v>4.17</v>
      </c>
      <c r="CJ92" s="69">
        <v>3220</v>
      </c>
      <c r="CK92" s="69">
        <v>8536</v>
      </c>
      <c r="CL92" s="69">
        <v>0.12</v>
      </c>
      <c r="CM92" s="69">
        <v>0.28999999999999998</v>
      </c>
      <c r="CN92" s="69">
        <v>1980</v>
      </c>
      <c r="CO92" s="69">
        <v>3970</v>
      </c>
      <c r="CP92" s="69">
        <v>0.05</v>
      </c>
      <c r="CQ92" s="69">
        <v>0.05</v>
      </c>
      <c r="CR92" s="69">
        <v>12.3</v>
      </c>
      <c r="CS92" s="69">
        <v>13.6</v>
      </c>
      <c r="CT92" s="69">
        <v>5.5</v>
      </c>
      <c r="CU92" s="69">
        <v>5.4</v>
      </c>
      <c r="CV92" s="69">
        <v>2.68</v>
      </c>
      <c r="CW92" s="69">
        <v>6.59</v>
      </c>
      <c r="CX92" s="69">
        <v>0.221</v>
      </c>
      <c r="CY92" s="69">
        <v>0.193</v>
      </c>
      <c r="CZ92" s="69">
        <v>12.4</v>
      </c>
      <c r="DA92" s="69">
        <v>12.5</v>
      </c>
      <c r="DB92" s="69">
        <v>18.8</v>
      </c>
      <c r="DC92" s="69">
        <v>40.1</v>
      </c>
      <c r="DD92" s="69">
        <v>0.16</v>
      </c>
      <c r="DE92" s="69">
        <v>0.19</v>
      </c>
      <c r="DF92" s="13">
        <v>12200</v>
      </c>
      <c r="DG92" s="69">
        <f t="shared" si="20"/>
        <v>28.595895638399998</v>
      </c>
      <c r="DH92" s="69">
        <v>25400</v>
      </c>
      <c r="DI92" s="69">
        <v>1</v>
      </c>
      <c r="DJ92" s="69">
        <v>1</v>
      </c>
      <c r="DK92" s="69">
        <v>2.5</v>
      </c>
      <c r="DL92" s="69">
        <v>8.7200000000000006</v>
      </c>
      <c r="DM92" s="69">
        <v>0.05</v>
      </c>
      <c r="DN92" s="69">
        <v>1265</v>
      </c>
      <c r="DO92" s="69">
        <v>0</v>
      </c>
      <c r="DP92" s="69">
        <v>7.9</v>
      </c>
      <c r="DQ92" s="69">
        <v>7.4</v>
      </c>
      <c r="DR92" s="69">
        <v>22.3</v>
      </c>
      <c r="DS92" s="69">
        <v>46</v>
      </c>
      <c r="DT92" s="69">
        <v>46</v>
      </c>
      <c r="DU92" s="69">
        <v>45.8</v>
      </c>
      <c r="DV92" s="69">
        <v>160</v>
      </c>
      <c r="DW92" s="69">
        <v>132</v>
      </c>
      <c r="DX92" s="69">
        <v>7.8</v>
      </c>
      <c r="DY92" s="69">
        <v>7.7</v>
      </c>
      <c r="DZ92" s="69">
        <v>35.4</v>
      </c>
      <c r="EA92" s="69">
        <v>35.700000000000003</v>
      </c>
      <c r="EB92" s="69">
        <v>8.5</v>
      </c>
      <c r="EC92" s="69">
        <v>8.3000000000000007</v>
      </c>
      <c r="ED92" s="69">
        <v>2.7</v>
      </c>
      <c r="EE92" s="69">
        <v>2.5</v>
      </c>
      <c r="EF92" s="69">
        <v>9.2799999999999994</v>
      </c>
      <c r="EG92" s="69">
        <v>8.6199999999999992</v>
      </c>
      <c r="EH92" s="69">
        <v>3.3</v>
      </c>
      <c r="EI92" s="69">
        <v>3.3</v>
      </c>
      <c r="EJ92" s="69">
        <v>6</v>
      </c>
      <c r="EK92" s="69">
        <v>5.8</v>
      </c>
      <c r="EL92" s="69">
        <v>1</v>
      </c>
      <c r="EM92" s="69">
        <v>0.9</v>
      </c>
      <c r="EN92" s="69">
        <v>2.2000000000000002</v>
      </c>
      <c r="EO92" s="69">
        <v>2.1</v>
      </c>
      <c r="EP92" s="69">
        <v>0.7</v>
      </c>
      <c r="EQ92" s="69">
        <v>0.6</v>
      </c>
      <c r="ER92" s="69">
        <v>1.4</v>
      </c>
      <c r="ES92" s="69">
        <v>1.3</v>
      </c>
      <c r="ET92" s="69">
        <v>0.1</v>
      </c>
      <c r="EU92" s="69">
        <v>0.05</v>
      </c>
      <c r="EV92" s="69">
        <v>314.57999999999993</v>
      </c>
      <c r="EW92" s="69">
        <f t="shared" si="12"/>
        <v>0.73735220081375985</v>
      </c>
      <c r="EX92" s="69">
        <v>269.68</v>
      </c>
      <c r="EY92" s="69">
        <f t="shared" si="13"/>
        <v>0.63210992916095998</v>
      </c>
      <c r="EZ92" s="69">
        <v>37.000000000000007</v>
      </c>
      <c r="FA92" s="72">
        <f t="shared" si="21"/>
        <v>8.6725257264000016E-2</v>
      </c>
      <c r="FB92" s="2">
        <v>308.07000000000005</v>
      </c>
      <c r="FC92" s="2">
        <v>97.930574098798445</v>
      </c>
      <c r="FD92" s="2">
        <v>240.62</v>
      </c>
      <c r="FE92" s="2">
        <v>89.224265796499552</v>
      </c>
      <c r="FF92" s="2">
        <v>60.04999999999999</v>
      </c>
      <c r="FG92" s="2">
        <v>162.29729729729726</v>
      </c>
    </row>
    <row r="93" spans="1:163" x14ac:dyDescent="0.25">
      <c r="A93" s="109"/>
      <c r="B93" s="2" t="s">
        <v>369</v>
      </c>
      <c r="C93" s="9">
        <v>45134</v>
      </c>
      <c r="D93" s="69">
        <v>3.04</v>
      </c>
      <c r="E93" s="69" t="s">
        <v>15</v>
      </c>
      <c r="F93" s="69" t="s">
        <v>15</v>
      </c>
      <c r="G93" s="69">
        <v>2360</v>
      </c>
      <c r="H93" s="69">
        <v>255</v>
      </c>
      <c r="I93" s="13">
        <v>965.27955000000009</v>
      </c>
      <c r="J93" s="69">
        <v>5</v>
      </c>
      <c r="K93" s="69">
        <v>5.0000000000000001E-3</v>
      </c>
      <c r="L93" s="69">
        <v>5.0000000000000001E-3</v>
      </c>
      <c r="M93" s="69">
        <v>0.06</v>
      </c>
      <c r="N93" s="69">
        <v>2.5000000000000001E-2</v>
      </c>
      <c r="O93" s="69">
        <v>31800</v>
      </c>
      <c r="P93" s="69">
        <f t="shared" si="22"/>
        <v>44.202081153600005</v>
      </c>
      <c r="Q93" s="69">
        <v>30600</v>
      </c>
      <c r="R93" s="69">
        <v>43.2</v>
      </c>
      <c r="S93" s="69">
        <f t="shared" si="14"/>
        <v>6.0048110246400013E-2</v>
      </c>
      <c r="T93" s="69">
        <v>6.3</v>
      </c>
      <c r="U93" s="69">
        <v>4</v>
      </c>
      <c r="V93" s="69">
        <v>2</v>
      </c>
      <c r="W93" s="69">
        <v>8.34</v>
      </c>
      <c r="X93" s="69">
        <v>7.79</v>
      </c>
      <c r="Y93" s="69">
        <v>7.54</v>
      </c>
      <c r="Z93" s="69">
        <v>6.48</v>
      </c>
      <c r="AA93" s="69">
        <v>8.39</v>
      </c>
      <c r="AB93" s="69">
        <v>2.0099999999999998</v>
      </c>
      <c r="AC93" s="69">
        <v>333000</v>
      </c>
      <c r="AD93" s="69">
        <v>321000</v>
      </c>
      <c r="AE93" s="69">
        <v>78.5</v>
      </c>
      <c r="AF93" s="69">
        <v>81.7</v>
      </c>
      <c r="AG93" s="69">
        <v>82.5</v>
      </c>
      <c r="AH93" s="69">
        <f t="shared" si="15"/>
        <v>0.11467521054000002</v>
      </c>
      <c r="AI93" s="69">
        <v>83.1</v>
      </c>
      <c r="AJ93" s="69">
        <v>5.7</v>
      </c>
      <c r="AK93" s="69">
        <v>5.03</v>
      </c>
      <c r="AL93" s="69">
        <v>7.5</v>
      </c>
      <c r="AM93" s="69">
        <v>6.9</v>
      </c>
      <c r="AN93" s="13">
        <v>5672</v>
      </c>
      <c r="AO93" s="69">
        <f t="shared" si="16"/>
        <v>7.8840944749440007</v>
      </c>
      <c r="AP93" s="69">
        <v>5720</v>
      </c>
      <c r="AQ93" s="69">
        <v>114000</v>
      </c>
      <c r="AR93" s="69">
        <v>88800</v>
      </c>
      <c r="AS93" s="69">
        <v>6.4</v>
      </c>
      <c r="AT93" s="69">
        <v>5.7</v>
      </c>
      <c r="AU93" s="69">
        <v>3.5</v>
      </c>
      <c r="AV93" s="69">
        <v>3</v>
      </c>
      <c r="AW93" s="69">
        <v>0.05</v>
      </c>
      <c r="AX93" s="69">
        <v>0.05</v>
      </c>
      <c r="AY93" s="69">
        <v>5.0000000000000001E-3</v>
      </c>
      <c r="AZ93" s="69">
        <v>5.0000000000000001E-3</v>
      </c>
      <c r="BA93" s="69">
        <v>17.3</v>
      </c>
      <c r="BB93" s="69">
        <v>15.8</v>
      </c>
      <c r="BC93" s="69">
        <v>1970</v>
      </c>
      <c r="BD93" s="69">
        <v>1820</v>
      </c>
      <c r="BE93" s="69">
        <v>45.1</v>
      </c>
      <c r="BF93" s="69">
        <v>34.6</v>
      </c>
      <c r="BG93" s="13">
        <v>23100</v>
      </c>
      <c r="BH93" s="69">
        <f t="shared" si="17"/>
        <v>32.109058951200005</v>
      </c>
      <c r="BI93" s="69">
        <v>22500</v>
      </c>
      <c r="BJ93" s="69">
        <v>26700</v>
      </c>
      <c r="BK93" s="69">
        <f t="shared" si="18"/>
        <v>37.11306813840001</v>
      </c>
      <c r="BL93" s="69">
        <v>25700</v>
      </c>
      <c r="BM93" s="69">
        <v>4.09</v>
      </c>
      <c r="BN93" s="69">
        <v>0.46</v>
      </c>
      <c r="BO93" s="69">
        <v>3910</v>
      </c>
      <c r="BP93" s="69">
        <v>3920</v>
      </c>
      <c r="BQ93" s="69">
        <v>0.05</v>
      </c>
      <c r="BR93" s="69">
        <v>0.05</v>
      </c>
      <c r="BS93" s="69">
        <v>48.9</v>
      </c>
      <c r="BT93" s="69">
        <f t="shared" si="19"/>
        <v>6.7971124792800014E-2</v>
      </c>
      <c r="BU93" s="69">
        <v>49.2</v>
      </c>
      <c r="BV93" s="69">
        <v>1530</v>
      </c>
      <c r="BW93" s="69">
        <v>267</v>
      </c>
      <c r="BX93" s="69">
        <v>34.6</v>
      </c>
      <c r="BY93" s="69">
        <v>33.799999999999997</v>
      </c>
      <c r="BZ93" s="69">
        <v>20.2</v>
      </c>
      <c r="CA93" s="69">
        <v>19.600000000000001</v>
      </c>
      <c r="CB93" s="69">
        <v>0.05</v>
      </c>
      <c r="CC93" s="69">
        <v>0.05</v>
      </c>
      <c r="CD93" s="69">
        <v>506000</v>
      </c>
      <c r="CE93" s="69">
        <v>482000</v>
      </c>
      <c r="CF93" s="69">
        <v>2.2999999999999998</v>
      </c>
      <c r="CG93" s="69">
        <v>0.45</v>
      </c>
      <c r="CH93" s="69">
        <v>1.28</v>
      </c>
      <c r="CI93" s="69">
        <v>0.76</v>
      </c>
      <c r="CJ93" s="69">
        <v>12900</v>
      </c>
      <c r="CK93" s="69">
        <v>13300</v>
      </c>
      <c r="CL93" s="69">
        <v>0.83</v>
      </c>
      <c r="CM93" s="69">
        <v>0.09</v>
      </c>
      <c r="CN93" s="69">
        <v>4980</v>
      </c>
      <c r="CO93" s="69">
        <v>4970</v>
      </c>
      <c r="CP93" s="69">
        <v>0.05</v>
      </c>
      <c r="CQ93" s="69">
        <v>0.05</v>
      </c>
      <c r="CR93" s="69">
        <v>31.7</v>
      </c>
      <c r="CS93" s="69">
        <v>13</v>
      </c>
      <c r="CT93" s="69">
        <v>6.1</v>
      </c>
      <c r="CU93" s="69">
        <v>6.4</v>
      </c>
      <c r="CV93" s="69">
        <v>2.4</v>
      </c>
      <c r="CW93" s="69">
        <v>0.68300000000000005</v>
      </c>
      <c r="CX93" s="69">
        <v>0.38900000000000001</v>
      </c>
      <c r="CY93" s="69">
        <v>0.39500000000000002</v>
      </c>
      <c r="CZ93" s="69">
        <v>10.3</v>
      </c>
      <c r="DA93" s="69">
        <v>10.4</v>
      </c>
      <c r="DB93" s="69">
        <v>21.2</v>
      </c>
      <c r="DC93" s="69">
        <v>1.66</v>
      </c>
      <c r="DD93" s="69">
        <v>0.1</v>
      </c>
      <c r="DE93" s="69">
        <v>0.01</v>
      </c>
      <c r="DF93" s="13">
        <v>19400</v>
      </c>
      <c r="DG93" s="69">
        <f t="shared" si="20"/>
        <v>26.966049508800005</v>
      </c>
      <c r="DH93" s="69">
        <v>19900</v>
      </c>
      <c r="DI93" s="69">
        <v>1</v>
      </c>
      <c r="DJ93" s="69">
        <v>1</v>
      </c>
      <c r="DK93" s="69">
        <v>2.5</v>
      </c>
      <c r="DL93" s="69">
        <v>10.8</v>
      </c>
      <c r="DM93" s="69">
        <v>0.5</v>
      </c>
      <c r="DN93" s="69">
        <v>1236</v>
      </c>
      <c r="DO93" s="69">
        <v>0</v>
      </c>
      <c r="DP93" s="69">
        <v>4.0999999999999996</v>
      </c>
      <c r="DQ93" s="69">
        <v>4.3</v>
      </c>
      <c r="DR93" s="69">
        <v>50.2</v>
      </c>
      <c r="DS93" s="69">
        <v>51</v>
      </c>
      <c r="DT93" s="69">
        <v>24</v>
      </c>
      <c r="DU93" s="69">
        <v>24.8</v>
      </c>
      <c r="DV93" s="69">
        <v>82</v>
      </c>
      <c r="DW93" s="69">
        <v>77.8</v>
      </c>
      <c r="DX93" s="69">
        <v>8.9</v>
      </c>
      <c r="DY93" s="69">
        <v>9.1999999999999993</v>
      </c>
      <c r="DZ93" s="69">
        <v>41.5</v>
      </c>
      <c r="EA93" s="69">
        <v>43.5</v>
      </c>
      <c r="EB93" s="69">
        <v>11.8</v>
      </c>
      <c r="EC93" s="69">
        <v>12.4</v>
      </c>
      <c r="ED93" s="69">
        <v>4.8</v>
      </c>
      <c r="EE93" s="69">
        <v>5</v>
      </c>
      <c r="EF93" s="69">
        <v>16.8</v>
      </c>
      <c r="EG93" s="69">
        <v>17.5</v>
      </c>
      <c r="EH93" s="69">
        <v>2.7</v>
      </c>
      <c r="EI93" s="69">
        <v>2.6</v>
      </c>
      <c r="EJ93" s="69">
        <v>12.6</v>
      </c>
      <c r="EK93" s="69">
        <v>13.3</v>
      </c>
      <c r="EL93" s="69">
        <v>2</v>
      </c>
      <c r="EM93" s="69">
        <v>2.1</v>
      </c>
      <c r="EN93" s="69">
        <v>4.5</v>
      </c>
      <c r="EO93" s="69">
        <v>4.9000000000000004</v>
      </c>
      <c r="EP93" s="69">
        <v>0.5</v>
      </c>
      <c r="EQ93" s="69">
        <v>0.5</v>
      </c>
      <c r="ER93" s="69">
        <v>2.8</v>
      </c>
      <c r="ES93" s="69">
        <v>3</v>
      </c>
      <c r="ET93" s="69">
        <v>0.3</v>
      </c>
      <c r="EU93" s="69">
        <v>0.4</v>
      </c>
      <c r="EV93" s="69">
        <v>269.50000000000006</v>
      </c>
      <c r="EW93" s="69">
        <f t="shared" si="12"/>
        <v>0.37460568776400016</v>
      </c>
      <c r="EX93" s="69">
        <v>189.80000000000004</v>
      </c>
      <c r="EY93" s="69">
        <f t="shared" si="13"/>
        <v>0.2638224843696001</v>
      </c>
      <c r="EZ93" s="69">
        <v>75.599999999999994</v>
      </c>
      <c r="FA93" s="72">
        <f t="shared" si="21"/>
        <v>0.10508419293120001</v>
      </c>
      <c r="FB93" s="2">
        <v>272.29999999999995</v>
      </c>
      <c r="FC93" s="2">
        <v>101.03896103896099</v>
      </c>
      <c r="FD93" s="2">
        <v>190.20000000000002</v>
      </c>
      <c r="FE93" s="2">
        <v>100.21074815595364</v>
      </c>
      <c r="FF93" s="2">
        <v>77.800000000000011</v>
      </c>
      <c r="FG93" s="2">
        <v>102.91005291005293</v>
      </c>
    </row>
    <row r="94" spans="1:163" x14ac:dyDescent="0.25">
      <c r="A94" s="109"/>
      <c r="B94" s="2" t="s">
        <v>369</v>
      </c>
      <c r="C94" s="9">
        <v>45199</v>
      </c>
      <c r="D94" s="69">
        <v>3.44</v>
      </c>
      <c r="E94" s="69">
        <v>8.4</v>
      </c>
      <c r="F94" s="69">
        <v>8.2200000000000006</v>
      </c>
      <c r="G94" s="69">
        <v>2146</v>
      </c>
      <c r="H94" s="69">
        <v>435</v>
      </c>
      <c r="I94" s="13">
        <v>1646.65335</v>
      </c>
      <c r="J94" s="69">
        <v>5</v>
      </c>
      <c r="K94" s="69">
        <v>5.0000000000000001E-3</v>
      </c>
      <c r="L94" s="69">
        <v>5.0000000000000001E-3</v>
      </c>
      <c r="M94" s="69">
        <v>2.5000000000000001E-2</v>
      </c>
      <c r="N94" s="69">
        <v>2.5000000000000001E-2</v>
      </c>
      <c r="O94" s="69">
        <v>22100</v>
      </c>
      <c r="P94" s="69">
        <f t="shared" si="22"/>
        <v>52.403096210400008</v>
      </c>
      <c r="Q94" s="69">
        <v>14600</v>
      </c>
      <c r="R94" s="69">
        <v>33.5</v>
      </c>
      <c r="S94" s="69">
        <f t="shared" si="14"/>
        <v>7.9434557604000006E-2</v>
      </c>
      <c r="T94" s="69">
        <v>3</v>
      </c>
      <c r="U94" s="69">
        <v>1</v>
      </c>
      <c r="V94" s="69">
        <v>1</v>
      </c>
      <c r="W94" s="69">
        <v>8.74</v>
      </c>
      <c r="X94" s="69">
        <v>9.9600000000000009</v>
      </c>
      <c r="Y94" s="69">
        <v>7.88</v>
      </c>
      <c r="Z94" s="69">
        <v>7.03</v>
      </c>
      <c r="AA94" s="69">
        <v>9.0299999999999994</v>
      </c>
      <c r="AB94" s="69">
        <v>0.69</v>
      </c>
      <c r="AC94" s="69">
        <v>303000</v>
      </c>
      <c r="AD94" s="69">
        <v>218000</v>
      </c>
      <c r="AE94" s="69">
        <v>80.5</v>
      </c>
      <c r="AF94" s="69">
        <v>62</v>
      </c>
      <c r="AG94" s="69">
        <v>91.3</v>
      </c>
      <c r="AH94" s="69">
        <f t="shared" si="15"/>
        <v>0.21648880923120001</v>
      </c>
      <c r="AI94" s="69">
        <v>67.8</v>
      </c>
      <c r="AJ94" s="69">
        <v>3.41</v>
      </c>
      <c r="AK94" s="69">
        <v>1.6</v>
      </c>
      <c r="AL94" s="69">
        <v>5.6</v>
      </c>
      <c r="AM94" s="69">
        <v>6.4</v>
      </c>
      <c r="AN94" s="13">
        <v>5250</v>
      </c>
      <c r="AO94" s="69">
        <f t="shared" si="16"/>
        <v>12.448699326000002</v>
      </c>
      <c r="AP94" s="69">
        <v>3990</v>
      </c>
      <c r="AQ94" s="69">
        <v>84900</v>
      </c>
      <c r="AR94" s="69">
        <v>48700</v>
      </c>
      <c r="AS94" s="69">
        <v>4</v>
      </c>
      <c r="AT94" s="69">
        <v>1.9</v>
      </c>
      <c r="AU94" s="69">
        <v>2.9</v>
      </c>
      <c r="AV94" s="69">
        <v>1.1000000000000001</v>
      </c>
      <c r="AW94" s="69">
        <v>0.2</v>
      </c>
      <c r="AX94" s="69">
        <v>0.05</v>
      </c>
      <c r="AY94" s="69">
        <v>5.0000000000000001E-3</v>
      </c>
      <c r="AZ94" s="69">
        <v>5.0000000000000001E-3</v>
      </c>
      <c r="BA94" s="69">
        <v>9.4</v>
      </c>
      <c r="BB94" s="69">
        <v>6.1</v>
      </c>
      <c r="BC94" s="69">
        <v>1650</v>
      </c>
      <c r="BD94" s="69">
        <v>1260</v>
      </c>
      <c r="BE94" s="69">
        <v>28.5</v>
      </c>
      <c r="BF94" s="69">
        <v>26.7</v>
      </c>
      <c r="BG94" s="13">
        <v>18800</v>
      </c>
      <c r="BH94" s="69">
        <f t="shared" si="17"/>
        <v>44.578199491199996</v>
      </c>
      <c r="BI94" s="69">
        <v>13400</v>
      </c>
      <c r="BJ94" s="69">
        <v>30200</v>
      </c>
      <c r="BK94" s="69">
        <f t="shared" si="18"/>
        <v>71.609660884800007</v>
      </c>
      <c r="BL94" s="69">
        <v>24100</v>
      </c>
      <c r="BM94" s="69">
        <v>3.95</v>
      </c>
      <c r="BN94" s="69">
        <v>0.21</v>
      </c>
      <c r="BO94" s="69">
        <v>3700</v>
      </c>
      <c r="BP94" s="69">
        <v>2660</v>
      </c>
      <c r="BQ94" s="69">
        <v>0.05</v>
      </c>
      <c r="BR94" s="69">
        <v>0.05</v>
      </c>
      <c r="BS94" s="69">
        <v>50.5</v>
      </c>
      <c r="BT94" s="69">
        <f t="shared" si="19"/>
        <v>0.11974463161200001</v>
      </c>
      <c r="BU94" s="69">
        <v>37.799999999999997</v>
      </c>
      <c r="BV94" s="69">
        <v>1220</v>
      </c>
      <c r="BW94" s="69">
        <v>48</v>
      </c>
      <c r="BX94" s="69">
        <v>33.5</v>
      </c>
      <c r="BY94" s="69">
        <v>27.3</v>
      </c>
      <c r="BZ94" s="69">
        <v>18.5</v>
      </c>
      <c r="CA94" s="69">
        <v>15.8</v>
      </c>
      <c r="CB94" s="69">
        <v>0.05</v>
      </c>
      <c r="CC94" s="69">
        <v>0.05</v>
      </c>
      <c r="CD94" s="69">
        <v>396000</v>
      </c>
      <c r="CE94" s="69">
        <v>247000</v>
      </c>
      <c r="CF94" s="69">
        <v>3.6</v>
      </c>
      <c r="CG94" s="69">
        <v>0.45</v>
      </c>
      <c r="CH94" s="69">
        <v>0.99</v>
      </c>
      <c r="CI94" s="69">
        <v>0.34</v>
      </c>
      <c r="CJ94" s="69">
        <v>7990</v>
      </c>
      <c r="CK94" s="69">
        <v>7960</v>
      </c>
      <c r="CL94" s="69">
        <v>1.72</v>
      </c>
      <c r="CM94" s="69">
        <v>0.03</v>
      </c>
      <c r="CN94" s="69">
        <v>5630</v>
      </c>
      <c r="CO94" s="69">
        <v>4190</v>
      </c>
      <c r="CP94" s="69">
        <v>0.05</v>
      </c>
      <c r="CQ94" s="69">
        <v>0.05</v>
      </c>
      <c r="CR94" s="69">
        <v>30.3</v>
      </c>
      <c r="CS94" s="69">
        <v>4.5</v>
      </c>
      <c r="CT94" s="69">
        <v>4.7</v>
      </c>
      <c r="CU94" s="69">
        <v>1.2</v>
      </c>
      <c r="CV94" s="69">
        <v>1.5</v>
      </c>
      <c r="CW94" s="69">
        <v>0.23</v>
      </c>
      <c r="CX94" s="69">
        <v>0.32</v>
      </c>
      <c r="CY94" s="69">
        <v>0.35199999999999998</v>
      </c>
      <c r="CZ94" s="69">
        <v>9.2799999999999994</v>
      </c>
      <c r="DA94" s="69">
        <v>7.85</v>
      </c>
      <c r="DB94" s="69">
        <v>22.4</v>
      </c>
      <c r="DC94" s="69">
        <v>0.75</v>
      </c>
      <c r="DD94" s="69">
        <v>0.2</v>
      </c>
      <c r="DE94" s="69">
        <v>0.03</v>
      </c>
      <c r="DF94" s="13">
        <v>22400</v>
      </c>
      <c r="DG94" s="69">
        <f t="shared" si="20"/>
        <v>53.114450457600007</v>
      </c>
      <c r="DH94" s="69">
        <v>18700</v>
      </c>
      <c r="DI94" s="69">
        <v>1</v>
      </c>
      <c r="DJ94" s="69">
        <v>1</v>
      </c>
      <c r="DK94" s="69">
        <v>2.5</v>
      </c>
      <c r="DL94" s="69">
        <v>11.1</v>
      </c>
      <c r="DM94" s="69">
        <v>0.5</v>
      </c>
      <c r="DN94" s="69">
        <v>1165</v>
      </c>
      <c r="DO94" s="69">
        <v>0</v>
      </c>
      <c r="DP94" s="69">
        <v>0.9</v>
      </c>
      <c r="DQ94" s="69">
        <v>0.7</v>
      </c>
      <c r="DR94" s="69">
        <v>55.3</v>
      </c>
      <c r="DS94" s="69">
        <v>39</v>
      </c>
      <c r="DT94" s="69">
        <v>18.2</v>
      </c>
      <c r="DU94" s="69">
        <v>18.399999999999999</v>
      </c>
      <c r="DV94" s="69">
        <v>41.6</v>
      </c>
      <c r="DW94" s="69">
        <v>41.5</v>
      </c>
      <c r="DX94" s="69">
        <v>5.8</v>
      </c>
      <c r="DY94" s="69">
        <v>5.7</v>
      </c>
      <c r="DZ94" s="69">
        <v>26.1</v>
      </c>
      <c r="EA94" s="69">
        <v>25.4</v>
      </c>
      <c r="EB94" s="69">
        <v>7.8</v>
      </c>
      <c r="EC94" s="69">
        <v>7.6</v>
      </c>
      <c r="ED94" s="69">
        <v>3.4</v>
      </c>
      <c r="EE94" s="69">
        <v>3.4</v>
      </c>
      <c r="EF94" s="69">
        <v>12.6</v>
      </c>
      <c r="EG94" s="69">
        <v>12</v>
      </c>
      <c r="EH94" s="69">
        <v>2</v>
      </c>
      <c r="EI94" s="69">
        <v>1.9</v>
      </c>
      <c r="EJ94" s="69">
        <v>9.5</v>
      </c>
      <c r="EK94" s="69">
        <v>9.4</v>
      </c>
      <c r="EL94" s="69">
        <v>1.6</v>
      </c>
      <c r="EM94" s="69">
        <v>1.5</v>
      </c>
      <c r="EN94" s="69">
        <v>3.6</v>
      </c>
      <c r="EO94" s="69">
        <v>3.6</v>
      </c>
      <c r="EP94" s="69">
        <v>0.4</v>
      </c>
      <c r="EQ94" s="69">
        <v>0.4</v>
      </c>
      <c r="ER94" s="69">
        <v>2.2000000000000002</v>
      </c>
      <c r="ES94" s="69">
        <v>2.2000000000000002</v>
      </c>
      <c r="ET94" s="69">
        <v>0.3</v>
      </c>
      <c r="EU94" s="69">
        <v>0.3</v>
      </c>
      <c r="EV94" s="69">
        <v>191.3</v>
      </c>
      <c r="EW94" s="69">
        <f t="shared" si="12"/>
        <v>0.45360689163120005</v>
      </c>
      <c r="EX94" s="69">
        <v>115.49999999999999</v>
      </c>
      <c r="EY94" s="69">
        <f t="shared" si="13"/>
        <v>0.27387138517199999</v>
      </c>
      <c r="EZ94" s="69">
        <v>74.899999999999991</v>
      </c>
      <c r="FA94" s="72">
        <f t="shared" si="21"/>
        <v>0.1776014437176</v>
      </c>
      <c r="FB94" s="2">
        <v>173</v>
      </c>
      <c r="FC94" s="2">
        <v>90.433873497124921</v>
      </c>
      <c r="FD94" s="2">
        <v>114</v>
      </c>
      <c r="FE94" s="2">
        <v>98.701298701298711</v>
      </c>
      <c r="FF94" s="2">
        <v>58.3</v>
      </c>
      <c r="FG94" s="2">
        <v>77.837116154873172</v>
      </c>
    </row>
    <row r="95" spans="1:163" x14ac:dyDescent="0.25">
      <c r="A95" s="109"/>
      <c r="B95" s="2" t="s">
        <v>369</v>
      </c>
      <c r="C95" s="9">
        <v>45425</v>
      </c>
      <c r="D95" s="69">
        <v>5.5</v>
      </c>
      <c r="E95" s="69">
        <v>5.5</v>
      </c>
      <c r="F95" s="69">
        <v>8.25</v>
      </c>
      <c r="G95" s="69">
        <v>1740</v>
      </c>
      <c r="H95" s="69">
        <v>300</v>
      </c>
      <c r="I95" s="13">
        <v>1135.623</v>
      </c>
      <c r="J95" s="69">
        <v>5</v>
      </c>
      <c r="K95" s="69">
        <v>5.0000000000000001E-3</v>
      </c>
      <c r="L95" s="69">
        <v>5.0000000000000001E-3</v>
      </c>
      <c r="M95" s="69">
        <v>2.5000000000000001E-2</v>
      </c>
      <c r="N95" s="69">
        <v>2.5000000000000001E-2</v>
      </c>
      <c r="O95" s="69">
        <v>9360</v>
      </c>
      <c r="P95" s="69">
        <f t="shared" si="22"/>
        <v>15.306381043200002</v>
      </c>
      <c r="Q95" s="69">
        <v>3310</v>
      </c>
      <c r="R95" s="69">
        <v>13</v>
      </c>
      <c r="S95" s="69">
        <f t="shared" si="14"/>
        <v>2.1258862560000001E-2</v>
      </c>
      <c r="T95" s="69">
        <v>0.9</v>
      </c>
      <c r="U95" s="69">
        <v>2</v>
      </c>
      <c r="V95" s="69">
        <v>2</v>
      </c>
      <c r="W95" s="69">
        <v>9.3800000000000008</v>
      </c>
      <c r="X95" s="69">
        <v>8.98</v>
      </c>
      <c r="Y95" s="69">
        <v>3.37</v>
      </c>
      <c r="Z95" s="69">
        <v>1.92</v>
      </c>
      <c r="AA95" s="69">
        <v>2.14</v>
      </c>
      <c r="AB95" s="69">
        <v>0.01</v>
      </c>
      <c r="AC95" s="69">
        <v>347000</v>
      </c>
      <c r="AD95" s="69">
        <v>333000</v>
      </c>
      <c r="AE95" s="69">
        <v>31.5</v>
      </c>
      <c r="AF95" s="69">
        <v>36</v>
      </c>
      <c r="AG95" s="69">
        <v>41.9</v>
      </c>
      <c r="AH95" s="69">
        <f t="shared" si="15"/>
        <v>6.8518949327999998E-2</v>
      </c>
      <c r="AI95" s="69">
        <v>43.6</v>
      </c>
      <c r="AJ95" s="69">
        <v>1.36</v>
      </c>
      <c r="AK95" s="69">
        <v>0.04</v>
      </c>
      <c r="AL95" s="69">
        <v>3.7</v>
      </c>
      <c r="AM95" s="69">
        <v>3.4</v>
      </c>
      <c r="AN95" s="13">
        <v>2580</v>
      </c>
      <c r="AO95" s="69">
        <f t="shared" si="16"/>
        <v>4.2190665696000007</v>
      </c>
      <c r="AP95" s="69">
        <v>1840</v>
      </c>
      <c r="AQ95" s="69">
        <v>38900</v>
      </c>
      <c r="AR95" s="69">
        <v>26500</v>
      </c>
      <c r="AS95" s="69">
        <v>1.6</v>
      </c>
      <c r="AT95" s="69">
        <v>0.3</v>
      </c>
      <c r="AU95" s="69">
        <v>0.9</v>
      </c>
      <c r="AV95" s="69">
        <v>0.6</v>
      </c>
      <c r="AW95" s="69">
        <v>0.05</v>
      </c>
      <c r="AX95" s="69">
        <v>0.05</v>
      </c>
      <c r="AY95" s="69">
        <v>5.0000000000000001E-3</v>
      </c>
      <c r="AZ95" s="69">
        <v>5.0000000000000001E-3</v>
      </c>
      <c r="BA95" s="69">
        <v>3.1</v>
      </c>
      <c r="BB95" s="69">
        <v>0.05</v>
      </c>
      <c r="BC95" s="69">
        <v>1410</v>
      </c>
      <c r="BD95" s="69">
        <v>1310</v>
      </c>
      <c r="BE95" s="69">
        <v>24.3</v>
      </c>
      <c r="BF95" s="69">
        <v>26.5</v>
      </c>
      <c r="BG95" s="13">
        <v>14800</v>
      </c>
      <c r="BH95" s="69">
        <f t="shared" si="17"/>
        <v>24.202397376000004</v>
      </c>
      <c r="BI95" s="69">
        <v>14500</v>
      </c>
      <c r="BJ95" s="69">
        <v>17500</v>
      </c>
      <c r="BK95" s="69">
        <f t="shared" si="18"/>
        <v>28.617699600000005</v>
      </c>
      <c r="BL95" s="69">
        <v>18200</v>
      </c>
      <c r="BM95" s="69">
        <v>1.58</v>
      </c>
      <c r="BN95" s="69">
        <v>0.13</v>
      </c>
      <c r="BO95" s="69">
        <v>4150</v>
      </c>
      <c r="BP95" s="69">
        <v>3890</v>
      </c>
      <c r="BQ95" s="69">
        <v>0.05</v>
      </c>
      <c r="BR95" s="69">
        <v>0.05</v>
      </c>
      <c r="BS95" s="69">
        <v>23.6</v>
      </c>
      <c r="BT95" s="69">
        <f t="shared" si="19"/>
        <v>3.859301203200001E-2</v>
      </c>
      <c r="BU95" s="69">
        <v>25</v>
      </c>
      <c r="BV95" s="69">
        <v>541</v>
      </c>
      <c r="BW95" s="69">
        <v>1.5</v>
      </c>
      <c r="BX95" s="69">
        <v>12.5</v>
      </c>
      <c r="BY95" s="69">
        <v>0.6</v>
      </c>
      <c r="BZ95" s="69">
        <v>10.3</v>
      </c>
      <c r="CA95" s="69">
        <v>9.5</v>
      </c>
      <c r="CB95" s="69">
        <v>0.05</v>
      </c>
      <c r="CC95" s="69">
        <v>0.05</v>
      </c>
      <c r="CD95" s="69">
        <v>304000</v>
      </c>
      <c r="CE95" s="69">
        <v>358000</v>
      </c>
      <c r="CF95" s="69">
        <v>0.45</v>
      </c>
      <c r="CG95" s="69">
        <v>0.45</v>
      </c>
      <c r="CH95" s="69">
        <v>0.22</v>
      </c>
      <c r="CI95" s="69">
        <v>0.08</v>
      </c>
      <c r="CJ95" s="69">
        <v>8380</v>
      </c>
      <c r="CK95" s="69">
        <v>7630</v>
      </c>
      <c r="CL95" s="69">
        <v>0.13</v>
      </c>
      <c r="CM95" s="69">
        <v>0.03</v>
      </c>
      <c r="CN95" s="69">
        <v>6430</v>
      </c>
      <c r="CO95" s="69">
        <v>5970</v>
      </c>
      <c r="CP95" s="69">
        <v>0.05</v>
      </c>
      <c r="CQ95" s="69">
        <v>0.05</v>
      </c>
      <c r="CR95" s="69">
        <v>4.0999999999999996</v>
      </c>
      <c r="CS95" s="69">
        <v>0.05</v>
      </c>
      <c r="CT95" s="69">
        <v>0.8</v>
      </c>
      <c r="CU95" s="69">
        <v>0.05</v>
      </c>
      <c r="CV95" s="69">
        <v>0.54</v>
      </c>
      <c r="CW95" s="69">
        <v>0.09</v>
      </c>
      <c r="CX95" s="69">
        <v>0.217</v>
      </c>
      <c r="CY95" s="69">
        <v>0.23300000000000001</v>
      </c>
      <c r="CZ95" s="69">
        <v>3.69</v>
      </c>
      <c r="DA95" s="69">
        <v>0.93600000000000005</v>
      </c>
      <c r="DB95" s="69">
        <v>9.09</v>
      </c>
      <c r="DC95" s="69">
        <v>0.08</v>
      </c>
      <c r="DD95" s="69">
        <v>0.08</v>
      </c>
      <c r="DE95" s="69">
        <v>0.03</v>
      </c>
      <c r="DF95" s="13">
        <v>11200</v>
      </c>
      <c r="DG95" s="69">
        <f t="shared" si="20"/>
        <v>18.315327744000005</v>
      </c>
      <c r="DH95" s="69">
        <v>10400</v>
      </c>
      <c r="DI95" s="69">
        <v>1</v>
      </c>
      <c r="DJ95" s="69">
        <v>1</v>
      </c>
      <c r="DK95" s="69">
        <v>2.5</v>
      </c>
      <c r="DL95" s="69">
        <v>3.69</v>
      </c>
      <c r="DM95" s="69">
        <v>1.25</v>
      </c>
      <c r="DN95" s="69">
        <v>1037</v>
      </c>
      <c r="DO95" s="69">
        <v>0</v>
      </c>
      <c r="DP95" s="69">
        <v>0.6</v>
      </c>
      <c r="DQ95" s="69">
        <v>0.4</v>
      </c>
      <c r="DR95" s="69">
        <v>22.4</v>
      </c>
      <c r="DS95" s="69">
        <v>15.9</v>
      </c>
      <c r="DT95" s="69">
        <v>7.4</v>
      </c>
      <c r="DU95" s="69">
        <v>5.8</v>
      </c>
      <c r="DV95" s="69">
        <v>17.100000000000001</v>
      </c>
      <c r="DW95" s="69">
        <v>11.6</v>
      </c>
      <c r="DX95" s="69">
        <v>2.4</v>
      </c>
      <c r="DY95" s="69">
        <v>1.5</v>
      </c>
      <c r="DZ95" s="69">
        <v>11.2</v>
      </c>
      <c r="EA95" s="69">
        <v>6.4</v>
      </c>
      <c r="EB95" s="69">
        <v>3.5</v>
      </c>
      <c r="EC95" s="69">
        <v>1.6</v>
      </c>
      <c r="ED95" s="69">
        <v>1.6</v>
      </c>
      <c r="EE95" s="69">
        <v>0.8</v>
      </c>
      <c r="EF95" s="69">
        <v>6.46</v>
      </c>
      <c r="EG95" s="69">
        <v>3.46</v>
      </c>
      <c r="EH95" s="69">
        <v>0.9</v>
      </c>
      <c r="EI95" s="69">
        <v>0.5</v>
      </c>
      <c r="EJ95" s="69">
        <v>4.7</v>
      </c>
      <c r="EK95" s="69">
        <v>2.5</v>
      </c>
      <c r="EL95" s="69">
        <v>0.8</v>
      </c>
      <c r="EM95" s="69">
        <v>0.4</v>
      </c>
      <c r="EN95" s="69">
        <v>1.7</v>
      </c>
      <c r="EO95" s="69">
        <v>1</v>
      </c>
      <c r="EP95" s="69">
        <v>0.2</v>
      </c>
      <c r="EQ95" s="69">
        <v>0.1</v>
      </c>
      <c r="ER95" s="69">
        <v>1</v>
      </c>
      <c r="ES95" s="69">
        <v>0.5</v>
      </c>
      <c r="ET95" s="69">
        <v>0.1</v>
      </c>
      <c r="EU95" s="69">
        <v>0.05</v>
      </c>
      <c r="EV95" s="69">
        <v>82.059999999999988</v>
      </c>
      <c r="EW95" s="69">
        <f t="shared" si="12"/>
        <v>0.13419248166719999</v>
      </c>
      <c r="EX95" s="69">
        <v>49.66</v>
      </c>
      <c r="EY95" s="69">
        <f t="shared" si="13"/>
        <v>8.120885497920001E-2</v>
      </c>
      <c r="EZ95" s="69">
        <v>31.799999999999997</v>
      </c>
      <c r="FA95" s="72">
        <f t="shared" si="21"/>
        <v>5.2002448416000005E-2</v>
      </c>
      <c r="FB95" s="2">
        <v>52.51</v>
      </c>
      <c r="FC95" s="2">
        <v>63.989763587618818</v>
      </c>
      <c r="FD95" s="2">
        <v>31.16</v>
      </c>
      <c r="FE95" s="2">
        <v>62.746677406363268</v>
      </c>
      <c r="FF95" s="2">
        <v>20.95</v>
      </c>
      <c r="FG95" s="2">
        <v>65.880503144654085</v>
      </c>
    </row>
    <row r="96" spans="1:163" x14ac:dyDescent="0.25">
      <c r="A96" s="109"/>
      <c r="B96" s="2" t="s">
        <v>369</v>
      </c>
      <c r="C96" s="9">
        <v>45442</v>
      </c>
      <c r="D96" s="69">
        <v>3</v>
      </c>
      <c r="E96" s="69">
        <v>6.7</v>
      </c>
      <c r="F96" s="69">
        <v>7.52</v>
      </c>
      <c r="G96" s="69">
        <v>2020</v>
      </c>
      <c r="H96" s="69">
        <v>300</v>
      </c>
      <c r="I96" s="13">
        <v>1135.623</v>
      </c>
      <c r="J96" s="69">
        <v>12.5</v>
      </c>
      <c r="K96" s="69">
        <v>5.0000000000000001E-3</v>
      </c>
      <c r="L96" s="69">
        <v>5.0000000000000001E-3</v>
      </c>
      <c r="M96" s="69">
        <v>0.06</v>
      </c>
      <c r="N96" s="69">
        <v>2.5000000000000001E-2</v>
      </c>
      <c r="O96" s="69">
        <v>21200</v>
      </c>
      <c r="P96" s="69">
        <f t="shared" si="22"/>
        <v>34.668298944</v>
      </c>
      <c r="Q96" s="69">
        <v>17300</v>
      </c>
      <c r="R96" s="69">
        <v>46.2</v>
      </c>
      <c r="S96" s="69">
        <f t="shared" si="14"/>
        <v>7.5550726944000016E-2</v>
      </c>
      <c r="T96" s="69">
        <v>7.9</v>
      </c>
      <c r="U96" s="69">
        <v>2</v>
      </c>
      <c r="V96" s="69">
        <v>2</v>
      </c>
      <c r="W96" s="69">
        <v>9.16</v>
      </c>
      <c r="X96" s="69">
        <v>9.08</v>
      </c>
      <c r="Y96" s="69">
        <v>4.76</v>
      </c>
      <c r="Z96" s="69">
        <v>4.25</v>
      </c>
      <c r="AA96" s="69">
        <v>2.65</v>
      </c>
      <c r="AB96" s="69">
        <v>0.41</v>
      </c>
      <c r="AC96" s="69">
        <v>335000</v>
      </c>
      <c r="AD96" s="69">
        <v>299000</v>
      </c>
      <c r="AE96" s="69">
        <v>56.6</v>
      </c>
      <c r="AF96" s="69">
        <v>45.7</v>
      </c>
      <c r="AG96" s="69">
        <v>54.3</v>
      </c>
      <c r="AH96" s="69">
        <f t="shared" si="15"/>
        <v>8.8796633616000015E-2</v>
      </c>
      <c r="AI96" s="69">
        <v>53.7</v>
      </c>
      <c r="AJ96" s="69">
        <v>4.04</v>
      </c>
      <c r="AK96" s="69">
        <v>3.35</v>
      </c>
      <c r="AL96" s="69">
        <v>5.3</v>
      </c>
      <c r="AM96" s="69">
        <v>4.9000000000000004</v>
      </c>
      <c r="AN96" s="13">
        <v>4040</v>
      </c>
      <c r="AO96" s="69">
        <f t="shared" si="16"/>
        <v>6.6066003648000011</v>
      </c>
      <c r="AP96" s="69">
        <v>3900</v>
      </c>
      <c r="AQ96" s="69">
        <v>79900</v>
      </c>
      <c r="AR96" s="69">
        <v>42400</v>
      </c>
      <c r="AS96" s="69">
        <v>4.3</v>
      </c>
      <c r="AT96" s="69">
        <v>3</v>
      </c>
      <c r="AU96" s="69">
        <v>2.1</v>
      </c>
      <c r="AV96" s="69">
        <v>1</v>
      </c>
      <c r="AW96" s="69">
        <v>0.05</v>
      </c>
      <c r="AX96" s="69">
        <v>0.05</v>
      </c>
      <c r="AY96" s="69">
        <v>5.0000000000000001E-3</v>
      </c>
      <c r="AZ96" s="69">
        <v>5.0000000000000001E-3</v>
      </c>
      <c r="BA96" s="69">
        <v>11.5</v>
      </c>
      <c r="BB96" s="69">
        <v>9.1</v>
      </c>
      <c r="BC96" s="69">
        <v>1300</v>
      </c>
      <c r="BD96" s="69">
        <v>1210</v>
      </c>
      <c r="BE96" s="69">
        <v>33.700000000000003</v>
      </c>
      <c r="BF96" s="69">
        <v>30.7</v>
      </c>
      <c r="BG96" s="13">
        <v>17100</v>
      </c>
      <c r="BH96" s="69">
        <f t="shared" si="17"/>
        <v>27.963580752000006</v>
      </c>
      <c r="BI96" s="69">
        <v>17200</v>
      </c>
      <c r="BJ96" s="69">
        <v>17300</v>
      </c>
      <c r="BK96" s="69">
        <f t="shared" si="18"/>
        <v>28.290640176000004</v>
      </c>
      <c r="BL96" s="69">
        <v>18400</v>
      </c>
      <c r="BM96" s="69">
        <v>4.37</v>
      </c>
      <c r="BN96" s="69">
        <v>0.46</v>
      </c>
      <c r="BO96" s="69">
        <v>3940</v>
      </c>
      <c r="BP96" s="69">
        <v>3710</v>
      </c>
      <c r="BQ96" s="69">
        <v>0.05</v>
      </c>
      <c r="BR96" s="69">
        <v>0.05</v>
      </c>
      <c r="BS96" s="69">
        <v>33.200000000000003</v>
      </c>
      <c r="BT96" s="69">
        <f t="shared" si="19"/>
        <v>5.4291864384000015E-2</v>
      </c>
      <c r="BU96" s="69">
        <v>34</v>
      </c>
      <c r="BV96" s="69">
        <v>1070</v>
      </c>
      <c r="BW96" s="69">
        <v>123</v>
      </c>
      <c r="BX96" s="69">
        <v>16.8</v>
      </c>
      <c r="BY96" s="69">
        <v>11.3</v>
      </c>
      <c r="BZ96" s="69">
        <v>10.5</v>
      </c>
      <c r="CA96" s="69">
        <v>10.3</v>
      </c>
      <c r="CB96" s="69">
        <v>0.05</v>
      </c>
      <c r="CC96" s="69">
        <v>0.05</v>
      </c>
      <c r="CD96" s="69">
        <v>344000</v>
      </c>
      <c r="CE96" s="69">
        <v>402000</v>
      </c>
      <c r="CF96" s="69">
        <v>1.5</v>
      </c>
      <c r="CG96" s="69">
        <v>0.45</v>
      </c>
      <c r="CH96" s="69">
        <v>0.94</v>
      </c>
      <c r="CI96" s="69">
        <v>0.36</v>
      </c>
      <c r="CJ96" s="69">
        <v>9180</v>
      </c>
      <c r="CK96" s="69">
        <v>8150</v>
      </c>
      <c r="CL96" s="69">
        <v>0.22</v>
      </c>
      <c r="CM96" s="69">
        <v>0.03</v>
      </c>
      <c r="CN96" s="69">
        <v>5920</v>
      </c>
      <c r="CO96" s="69">
        <v>5890</v>
      </c>
      <c r="CP96" s="69">
        <v>0.05</v>
      </c>
      <c r="CQ96" s="69">
        <v>0.05</v>
      </c>
      <c r="CR96" s="69">
        <v>10</v>
      </c>
      <c r="CS96" s="69">
        <v>3.1</v>
      </c>
      <c r="CT96" s="69">
        <v>2.7</v>
      </c>
      <c r="CU96" s="69">
        <v>3.8</v>
      </c>
      <c r="CV96" s="69">
        <v>2.1</v>
      </c>
      <c r="CW96" s="69">
        <v>0.42</v>
      </c>
      <c r="CX96" s="69">
        <v>0.215</v>
      </c>
      <c r="CY96" s="69">
        <v>0.223</v>
      </c>
      <c r="CZ96" s="69">
        <v>6.96</v>
      </c>
      <c r="DA96" s="69">
        <v>6.7</v>
      </c>
      <c r="DB96" s="69">
        <v>18.2</v>
      </c>
      <c r="DC96" s="69">
        <v>2.17</v>
      </c>
      <c r="DD96" s="69">
        <v>2.11</v>
      </c>
      <c r="DE96" s="69">
        <v>2.2200000000000002</v>
      </c>
      <c r="DF96" s="13">
        <v>15200</v>
      </c>
      <c r="DG96" s="69">
        <f t="shared" si="20"/>
        <v>24.856516224000003</v>
      </c>
      <c r="DH96" s="69">
        <v>14600</v>
      </c>
      <c r="DI96" s="69">
        <v>1</v>
      </c>
      <c r="DJ96" s="69">
        <v>1</v>
      </c>
      <c r="DK96" s="69">
        <v>20.5</v>
      </c>
      <c r="DL96" s="69">
        <v>1.25</v>
      </c>
      <c r="DM96" s="69">
        <v>1.25</v>
      </c>
      <c r="DN96" s="69">
        <v>1906</v>
      </c>
      <c r="DO96" s="69">
        <v>0</v>
      </c>
      <c r="DP96" s="69">
        <v>1.7</v>
      </c>
      <c r="DQ96" s="69">
        <v>1.6</v>
      </c>
      <c r="DR96" s="69">
        <v>30.2</v>
      </c>
      <c r="DS96" s="69">
        <v>31.7</v>
      </c>
      <c r="DT96" s="69">
        <v>16.399999999999999</v>
      </c>
      <c r="DU96" s="69">
        <v>16.3</v>
      </c>
      <c r="DV96" s="69">
        <v>44.9</v>
      </c>
      <c r="DW96" s="69">
        <v>43.5</v>
      </c>
      <c r="DX96" s="69">
        <v>7</v>
      </c>
      <c r="DY96" s="69">
        <v>6.7</v>
      </c>
      <c r="DZ96" s="69">
        <v>31.7</v>
      </c>
      <c r="EA96" s="69">
        <v>31.1</v>
      </c>
      <c r="EB96" s="69">
        <v>8.3000000000000007</v>
      </c>
      <c r="EC96" s="69">
        <v>7.9</v>
      </c>
      <c r="ED96" s="69">
        <v>3.1</v>
      </c>
      <c r="EE96" s="69">
        <v>3</v>
      </c>
      <c r="EF96" s="69">
        <v>11.3</v>
      </c>
      <c r="EG96" s="69">
        <v>11</v>
      </c>
      <c r="EH96" s="69">
        <v>1.6</v>
      </c>
      <c r="EI96" s="69">
        <v>1.5</v>
      </c>
      <c r="EJ96" s="69">
        <v>7.8</v>
      </c>
      <c r="EK96" s="69">
        <v>7.4</v>
      </c>
      <c r="EL96" s="69">
        <v>1.2</v>
      </c>
      <c r="EM96" s="69">
        <v>1.2</v>
      </c>
      <c r="EN96" s="69">
        <v>2.9</v>
      </c>
      <c r="EO96" s="69">
        <v>2.8</v>
      </c>
      <c r="EP96" s="69">
        <v>0.3</v>
      </c>
      <c r="EQ96" s="69">
        <v>0.3</v>
      </c>
      <c r="ER96" s="69">
        <v>1.8</v>
      </c>
      <c r="ES96" s="69">
        <v>1.7</v>
      </c>
      <c r="ET96" s="69">
        <v>0.2</v>
      </c>
      <c r="EU96" s="69">
        <v>0.2</v>
      </c>
      <c r="EV96" s="69">
        <v>170.4</v>
      </c>
      <c r="EW96" s="69">
        <f t="shared" si="12"/>
        <v>0.27865462924800005</v>
      </c>
      <c r="EX96" s="69">
        <v>122.69999999999999</v>
      </c>
      <c r="EY96" s="69">
        <f t="shared" si="13"/>
        <v>0.20065095662400004</v>
      </c>
      <c r="EZ96" s="69">
        <v>46</v>
      </c>
      <c r="FA96" s="72">
        <f t="shared" si="21"/>
        <v>7.5223667520000009E-2</v>
      </c>
      <c r="FB96" s="2">
        <v>167.9</v>
      </c>
      <c r="FC96" s="2">
        <v>98.532863849765263</v>
      </c>
      <c r="FD96" s="2">
        <v>119.5</v>
      </c>
      <c r="FE96" s="2">
        <v>97.39201303993481</v>
      </c>
      <c r="FF96" s="2">
        <v>46.800000000000004</v>
      </c>
      <c r="FG96" s="2">
        <v>101.73913043478262</v>
      </c>
    </row>
    <row r="97" spans="1:163" x14ac:dyDescent="0.25">
      <c r="A97" s="109"/>
      <c r="B97" s="2" t="s">
        <v>369</v>
      </c>
      <c r="C97" s="9">
        <v>45457</v>
      </c>
      <c r="D97" s="69">
        <v>2.76</v>
      </c>
      <c r="E97" s="69">
        <v>8.3000000000000007</v>
      </c>
      <c r="F97" s="69">
        <v>5.84</v>
      </c>
      <c r="G97" s="69">
        <v>2760</v>
      </c>
      <c r="H97" s="69">
        <v>200</v>
      </c>
      <c r="I97" s="13">
        <v>757.08199999999999</v>
      </c>
      <c r="J97" s="69">
        <v>12.5</v>
      </c>
      <c r="K97" s="69">
        <v>5.0000000000000001E-3</v>
      </c>
      <c r="L97" s="69">
        <v>5.0000000000000001E-3</v>
      </c>
      <c r="M97" s="69">
        <v>0.09</v>
      </c>
      <c r="N97" s="69">
        <v>7.0000000000000007E-2</v>
      </c>
      <c r="O97" s="69">
        <v>46100</v>
      </c>
      <c r="P97" s="69">
        <f t="shared" si="22"/>
        <v>50.258131488000004</v>
      </c>
      <c r="Q97" s="69">
        <v>38400</v>
      </c>
      <c r="R97" s="69">
        <v>82.9</v>
      </c>
      <c r="S97" s="69">
        <f t="shared" si="14"/>
        <v>9.0377420832000011E-2</v>
      </c>
      <c r="T97" s="69">
        <v>72</v>
      </c>
      <c r="U97" s="69">
        <v>3</v>
      </c>
      <c r="V97" s="69">
        <v>3</v>
      </c>
      <c r="W97" s="69">
        <v>16.7</v>
      </c>
      <c r="X97" s="69">
        <v>8.09</v>
      </c>
      <c r="Y97" s="69">
        <v>6.55</v>
      </c>
      <c r="Z97" s="69">
        <v>5.58</v>
      </c>
      <c r="AA97" s="69">
        <v>3.44</v>
      </c>
      <c r="AB97" s="69">
        <v>2.62</v>
      </c>
      <c r="AC97" s="69">
        <v>281000</v>
      </c>
      <c r="AD97" s="69">
        <v>248000</v>
      </c>
      <c r="AE97" s="69">
        <v>120</v>
      </c>
      <c r="AF97" s="69">
        <v>59</v>
      </c>
      <c r="AG97" s="69">
        <v>92.5</v>
      </c>
      <c r="AH97" s="69">
        <f t="shared" si="15"/>
        <v>0.1008433224</v>
      </c>
      <c r="AI97" s="69">
        <v>89.8</v>
      </c>
      <c r="AJ97" s="69">
        <v>10.7</v>
      </c>
      <c r="AK97" s="69">
        <v>10.199999999999999</v>
      </c>
      <c r="AL97" s="69">
        <v>10.3</v>
      </c>
      <c r="AM97" s="69">
        <v>8.1</v>
      </c>
      <c r="AN97" s="13">
        <v>8580</v>
      </c>
      <c r="AO97" s="69">
        <f t="shared" si="16"/>
        <v>9.3538995264000011</v>
      </c>
      <c r="AP97" s="69">
        <v>7970</v>
      </c>
      <c r="AQ97" s="69">
        <v>170000</v>
      </c>
      <c r="AR97" s="69">
        <v>155000</v>
      </c>
      <c r="AS97" s="69">
        <v>13</v>
      </c>
      <c r="AT97" s="69">
        <v>13</v>
      </c>
      <c r="AU97" s="69">
        <v>4.5999999999999996</v>
      </c>
      <c r="AV97" s="69">
        <v>4</v>
      </c>
      <c r="AW97" s="69">
        <v>0.05</v>
      </c>
      <c r="AX97" s="69">
        <v>0.05</v>
      </c>
      <c r="AY97" s="69">
        <v>5.0000000000000001E-3</v>
      </c>
      <c r="AZ97" s="69">
        <v>5.0000000000000001E-3</v>
      </c>
      <c r="BA97" s="69">
        <v>42.6</v>
      </c>
      <c r="BB97" s="69">
        <v>40.4</v>
      </c>
      <c r="BC97" s="69">
        <v>1170</v>
      </c>
      <c r="BD97" s="69">
        <v>986</v>
      </c>
      <c r="BE97" s="69">
        <v>61.9</v>
      </c>
      <c r="BF97" s="69">
        <v>52.1</v>
      </c>
      <c r="BG97" s="13">
        <v>29600</v>
      </c>
      <c r="BH97" s="69">
        <f t="shared" si="17"/>
        <v>32.269863168000001</v>
      </c>
      <c r="BI97" s="69">
        <v>28000</v>
      </c>
      <c r="BJ97" s="69">
        <v>22000</v>
      </c>
      <c r="BK97" s="69">
        <f t="shared" si="18"/>
        <v>23.984357760000005</v>
      </c>
      <c r="BL97" s="69">
        <v>21900</v>
      </c>
      <c r="BM97" s="69">
        <v>5.48</v>
      </c>
      <c r="BN97" s="69">
        <v>4.28</v>
      </c>
      <c r="BO97" s="69">
        <v>3770</v>
      </c>
      <c r="BP97" s="69">
        <v>3230</v>
      </c>
      <c r="BQ97" s="69">
        <v>0.05</v>
      </c>
      <c r="BR97" s="69">
        <v>0.05</v>
      </c>
      <c r="BS97" s="69">
        <v>64.7</v>
      </c>
      <c r="BT97" s="69">
        <f t="shared" si="19"/>
        <v>7.0535815776000002E-2</v>
      </c>
      <c r="BU97" s="69">
        <v>59</v>
      </c>
      <c r="BV97" s="69">
        <v>1870</v>
      </c>
      <c r="BW97" s="69">
        <v>1600</v>
      </c>
      <c r="BX97" s="69">
        <v>22.7</v>
      </c>
      <c r="BY97" s="69">
        <v>21.3</v>
      </c>
      <c r="BZ97" s="69">
        <v>14</v>
      </c>
      <c r="CA97" s="69">
        <v>12</v>
      </c>
      <c r="CB97" s="69">
        <v>0.05</v>
      </c>
      <c r="CC97" s="69">
        <v>0.05</v>
      </c>
      <c r="CD97" s="69">
        <v>455000</v>
      </c>
      <c r="CE97" s="69">
        <v>570000</v>
      </c>
      <c r="CF97" s="69">
        <v>1.6</v>
      </c>
      <c r="CG97" s="69">
        <v>1.1000000000000001</v>
      </c>
      <c r="CH97" s="69">
        <v>2.2200000000000002</v>
      </c>
      <c r="CI97" s="69">
        <v>2.39</v>
      </c>
      <c r="CJ97" s="69">
        <v>11300</v>
      </c>
      <c r="CK97" s="69">
        <v>9760</v>
      </c>
      <c r="CL97" s="69">
        <v>0.32</v>
      </c>
      <c r="CM97" s="69">
        <v>0.28000000000000003</v>
      </c>
      <c r="CN97" s="69">
        <v>5000</v>
      </c>
      <c r="CO97" s="69">
        <v>4680</v>
      </c>
      <c r="CP97" s="69">
        <v>0.05</v>
      </c>
      <c r="CQ97" s="69">
        <v>0.05</v>
      </c>
      <c r="CR97" s="69">
        <v>19.399999999999999</v>
      </c>
      <c r="CS97" s="69">
        <v>16</v>
      </c>
      <c r="CT97" s="69">
        <v>7.8</v>
      </c>
      <c r="CU97" s="69">
        <v>13.9</v>
      </c>
      <c r="CV97" s="69">
        <v>3.92</v>
      </c>
      <c r="CW97" s="69">
        <v>3.08</v>
      </c>
      <c r="CX97" s="69">
        <v>0.247</v>
      </c>
      <c r="CY97" s="69">
        <v>0.27500000000000002</v>
      </c>
      <c r="CZ97" s="69">
        <v>12.9</v>
      </c>
      <c r="DA97" s="69">
        <v>12.3</v>
      </c>
      <c r="DB97" s="69">
        <v>26.8</v>
      </c>
      <c r="DC97" s="69">
        <v>19.5</v>
      </c>
      <c r="DD97" s="69">
        <v>1.18</v>
      </c>
      <c r="DE97" s="69">
        <v>0.11</v>
      </c>
      <c r="DF97" s="13">
        <v>30500</v>
      </c>
      <c r="DG97" s="69">
        <f t="shared" si="20"/>
        <v>33.251041440000009</v>
      </c>
      <c r="DH97" s="69">
        <v>27600</v>
      </c>
      <c r="DI97" s="69">
        <v>1</v>
      </c>
      <c r="DJ97" s="69">
        <v>1</v>
      </c>
      <c r="DK97" s="69">
        <v>2.5</v>
      </c>
      <c r="DL97" s="69">
        <v>9.11</v>
      </c>
      <c r="DM97" s="69">
        <v>1.25</v>
      </c>
      <c r="DN97" s="69">
        <v>1290</v>
      </c>
      <c r="DO97" s="69">
        <v>0</v>
      </c>
      <c r="DP97" s="69">
        <v>5.2</v>
      </c>
      <c r="DQ97" s="69">
        <v>5.3</v>
      </c>
      <c r="DR97" s="69">
        <v>53.4</v>
      </c>
      <c r="DS97" s="69">
        <v>53.5</v>
      </c>
      <c r="DT97" s="69">
        <v>44.7</v>
      </c>
      <c r="DU97" s="69">
        <v>42.5</v>
      </c>
      <c r="DV97" s="69">
        <v>136</v>
      </c>
      <c r="DW97" s="69">
        <v>125</v>
      </c>
      <c r="DX97" s="69">
        <v>18.8</v>
      </c>
      <c r="DY97" s="69">
        <v>18.100000000000001</v>
      </c>
      <c r="DZ97" s="69">
        <v>85.6</v>
      </c>
      <c r="EA97" s="69">
        <v>82.6</v>
      </c>
      <c r="EB97" s="69">
        <v>20.7</v>
      </c>
      <c r="EC97" s="69">
        <v>20</v>
      </c>
      <c r="ED97" s="69">
        <v>6.8</v>
      </c>
      <c r="EE97" s="69">
        <v>6.6</v>
      </c>
      <c r="EF97" s="69">
        <v>24.7</v>
      </c>
      <c r="EG97" s="69">
        <v>23.8</v>
      </c>
      <c r="EH97" s="69">
        <v>3.4</v>
      </c>
      <c r="EI97" s="69">
        <v>3.3</v>
      </c>
      <c r="EJ97" s="69">
        <v>16.399999999999999</v>
      </c>
      <c r="EK97" s="69">
        <v>15.6</v>
      </c>
      <c r="EL97" s="69">
        <v>2.6</v>
      </c>
      <c r="EM97" s="69">
        <v>2.5</v>
      </c>
      <c r="EN97" s="69">
        <v>6.1</v>
      </c>
      <c r="EO97" s="69">
        <v>5.9</v>
      </c>
      <c r="EP97" s="69">
        <v>0.7</v>
      </c>
      <c r="EQ97" s="69">
        <v>0.7</v>
      </c>
      <c r="ER97" s="69">
        <v>3.9</v>
      </c>
      <c r="ES97" s="69">
        <v>3.7</v>
      </c>
      <c r="ET97" s="69">
        <v>0.5</v>
      </c>
      <c r="EU97" s="69">
        <v>0.5</v>
      </c>
      <c r="EV97" s="69">
        <v>429.5</v>
      </c>
      <c r="EW97" s="69">
        <f t="shared" si="12"/>
        <v>0.46824007536000006</v>
      </c>
      <c r="EX97" s="69">
        <v>337.3</v>
      </c>
      <c r="EY97" s="69">
        <f t="shared" si="13"/>
        <v>0.36772381238400004</v>
      </c>
      <c r="EZ97" s="69">
        <v>86.999999999999986</v>
      </c>
      <c r="FA97" s="72">
        <f t="shared" si="21"/>
        <v>9.4847232959999986E-2</v>
      </c>
      <c r="FB97" s="2">
        <v>409.6</v>
      </c>
      <c r="FC97" s="2">
        <v>95.366705471478468</v>
      </c>
      <c r="FD97" s="2">
        <v>318.60000000000002</v>
      </c>
      <c r="FE97" s="2">
        <v>94.45597391046546</v>
      </c>
      <c r="FF97" s="2">
        <v>85.7</v>
      </c>
      <c r="FG97" s="2">
        <v>98.505747126436802</v>
      </c>
    </row>
    <row r="98" spans="1:163" x14ac:dyDescent="0.25">
      <c r="A98" s="109"/>
      <c r="B98" s="2" t="s">
        <v>369</v>
      </c>
      <c r="C98" s="9">
        <v>45485</v>
      </c>
      <c r="D98" s="69">
        <v>3</v>
      </c>
      <c r="E98" s="69">
        <v>8.9</v>
      </c>
      <c r="F98" s="69">
        <v>6.71</v>
      </c>
      <c r="G98" s="69">
        <v>2230</v>
      </c>
      <c r="H98" s="69">
        <v>265</v>
      </c>
      <c r="I98" s="13">
        <v>1003.13365</v>
      </c>
      <c r="J98" s="69" t="s">
        <v>15</v>
      </c>
      <c r="K98" s="69">
        <v>5.0000000000000001E-3</v>
      </c>
      <c r="L98" s="69">
        <v>5.0000000000000001E-3</v>
      </c>
      <c r="M98" s="69">
        <v>2.5000000000000001E-2</v>
      </c>
      <c r="N98" s="69">
        <v>2.5000000000000001E-2</v>
      </c>
      <c r="O98" s="69">
        <v>29100</v>
      </c>
      <c r="P98" s="69">
        <f t="shared" si="22"/>
        <v>42.035312469600001</v>
      </c>
      <c r="Q98" s="69">
        <v>12700</v>
      </c>
      <c r="R98" s="69">
        <v>28.5</v>
      </c>
      <c r="S98" s="69">
        <f t="shared" si="14"/>
        <v>4.1168604996000002E-2</v>
      </c>
      <c r="T98" s="69">
        <v>5.4</v>
      </c>
      <c r="U98" s="69">
        <v>3</v>
      </c>
      <c r="V98" s="69">
        <v>2</v>
      </c>
      <c r="W98" s="69">
        <v>9.6300000000000008</v>
      </c>
      <c r="X98" s="69">
        <v>8.2100000000000009</v>
      </c>
      <c r="Y98" s="69">
        <v>5.84</v>
      </c>
      <c r="Z98" s="69">
        <v>4.4800000000000004</v>
      </c>
      <c r="AA98" s="69">
        <v>2.11</v>
      </c>
      <c r="AB98" s="69">
        <v>0.78</v>
      </c>
      <c r="AC98" s="69">
        <v>333000</v>
      </c>
      <c r="AD98" s="69">
        <v>172000</v>
      </c>
      <c r="AE98" s="69">
        <v>72.3</v>
      </c>
      <c r="AF98" s="69">
        <v>46.8</v>
      </c>
      <c r="AG98" s="69">
        <v>72.900000000000006</v>
      </c>
      <c r="AH98" s="69">
        <f t="shared" si="15"/>
        <v>0.10530495804240002</v>
      </c>
      <c r="AI98" s="69">
        <v>39.700000000000003</v>
      </c>
      <c r="AJ98" s="69">
        <v>5.35</v>
      </c>
      <c r="AK98" s="69">
        <v>2.2400000000000002</v>
      </c>
      <c r="AL98" s="69">
        <v>6.9</v>
      </c>
      <c r="AM98" s="69">
        <v>5.3</v>
      </c>
      <c r="AN98" s="13">
        <v>4920</v>
      </c>
      <c r="AO98" s="69">
        <f t="shared" si="16"/>
        <v>7.1070012835200007</v>
      </c>
      <c r="AP98" s="69">
        <v>2550</v>
      </c>
      <c r="AQ98" s="69">
        <v>86500</v>
      </c>
      <c r="AR98" s="69">
        <v>35900</v>
      </c>
      <c r="AS98" s="69">
        <v>5.3</v>
      </c>
      <c r="AT98" s="69">
        <v>4</v>
      </c>
      <c r="AU98" s="69">
        <v>2.6</v>
      </c>
      <c r="AV98" s="69">
        <v>0.8</v>
      </c>
      <c r="AW98" s="69">
        <v>0.05</v>
      </c>
      <c r="AX98" s="69">
        <v>0.05</v>
      </c>
      <c r="AY98" s="69">
        <v>5.0000000000000001E-3</v>
      </c>
      <c r="AZ98" s="69">
        <v>5.0000000000000001E-3</v>
      </c>
      <c r="BA98" s="69">
        <v>14.6</v>
      </c>
      <c r="BB98" s="69">
        <v>12.9</v>
      </c>
      <c r="BC98" s="69">
        <v>1420</v>
      </c>
      <c r="BD98" s="69">
        <v>627</v>
      </c>
      <c r="BE98" s="69">
        <v>43.9</v>
      </c>
      <c r="BF98" s="69">
        <v>33.200000000000003</v>
      </c>
      <c r="BG98" s="13">
        <v>21700</v>
      </c>
      <c r="BH98" s="69">
        <f t="shared" si="17"/>
        <v>31.345920295200003</v>
      </c>
      <c r="BI98" s="69">
        <v>10800</v>
      </c>
      <c r="BJ98" s="69">
        <v>21400</v>
      </c>
      <c r="BK98" s="69">
        <f t="shared" si="18"/>
        <v>30.912566558400002</v>
      </c>
      <c r="BL98" s="69">
        <v>20892</v>
      </c>
      <c r="BM98" s="69">
        <v>2.6</v>
      </c>
      <c r="BN98" s="69">
        <v>0.2</v>
      </c>
      <c r="BO98" s="69">
        <v>4040</v>
      </c>
      <c r="BP98" s="69">
        <v>1860</v>
      </c>
      <c r="BQ98" s="69">
        <v>5.0000000000000001E-3</v>
      </c>
      <c r="BR98" s="69">
        <v>5.0000000000000001E-3</v>
      </c>
      <c r="BS98" s="69">
        <v>46.9</v>
      </c>
      <c r="BT98" s="69">
        <f t="shared" si="19"/>
        <v>6.7747634186400008E-2</v>
      </c>
      <c r="BU98" s="69">
        <v>23.9</v>
      </c>
      <c r="BV98" s="69">
        <v>801</v>
      </c>
      <c r="BW98" s="69">
        <v>132</v>
      </c>
      <c r="BX98" s="69">
        <v>18.8</v>
      </c>
      <c r="BY98" s="69">
        <v>16.3</v>
      </c>
      <c r="BZ98" s="69">
        <v>13.9</v>
      </c>
      <c r="CA98" s="69">
        <v>14.4</v>
      </c>
      <c r="CB98" s="69">
        <v>0.05</v>
      </c>
      <c r="CC98" s="69">
        <v>0.05</v>
      </c>
      <c r="CD98" s="69">
        <v>450000</v>
      </c>
      <c r="CE98" s="69">
        <v>249000</v>
      </c>
      <c r="CF98" s="69">
        <v>0.45</v>
      </c>
      <c r="CG98" s="69">
        <v>0.45</v>
      </c>
      <c r="CH98" s="69">
        <v>0.87</v>
      </c>
      <c r="CI98" s="69">
        <v>0.3</v>
      </c>
      <c r="CJ98" s="69">
        <v>10800</v>
      </c>
      <c r="CK98" s="69">
        <v>4900</v>
      </c>
      <c r="CL98" s="69">
        <v>0.15</v>
      </c>
      <c r="CM98" s="69">
        <v>0.03</v>
      </c>
      <c r="CN98" s="69">
        <v>5770</v>
      </c>
      <c r="CO98" s="69">
        <v>3271</v>
      </c>
      <c r="CP98" s="69">
        <v>0.05</v>
      </c>
      <c r="CQ98" s="69">
        <v>0.05</v>
      </c>
      <c r="CR98" s="69">
        <v>9.6999999999999993</v>
      </c>
      <c r="CS98" s="69">
        <v>5</v>
      </c>
      <c r="CT98" s="69">
        <v>4.5</v>
      </c>
      <c r="CU98" s="69">
        <v>3.6</v>
      </c>
      <c r="CV98" s="69">
        <v>1.38</v>
      </c>
      <c r="CW98" s="69">
        <v>0.2</v>
      </c>
      <c r="CX98" s="69">
        <v>0.20799999999999999</v>
      </c>
      <c r="CY98" s="69">
        <v>0.191</v>
      </c>
      <c r="CZ98" s="69">
        <v>7.7</v>
      </c>
      <c r="DA98" s="69">
        <v>7.42</v>
      </c>
      <c r="DB98" s="69">
        <v>12</v>
      </c>
      <c r="DC98" s="69">
        <v>1.45</v>
      </c>
      <c r="DD98" s="69">
        <v>0.25</v>
      </c>
      <c r="DE98" s="69">
        <v>0.05</v>
      </c>
      <c r="DF98" s="13">
        <v>18700</v>
      </c>
      <c r="DG98" s="69">
        <f t="shared" si="20"/>
        <v>27.012382927200001</v>
      </c>
      <c r="DH98" s="69">
        <v>10400</v>
      </c>
      <c r="DI98" s="69">
        <v>1</v>
      </c>
      <c r="DJ98" s="69">
        <v>1</v>
      </c>
      <c r="DK98" s="69">
        <v>2.5</v>
      </c>
      <c r="DL98" s="69">
        <v>8.25</v>
      </c>
      <c r="DM98" s="69">
        <v>1.25</v>
      </c>
      <c r="DN98" s="69">
        <v>1166</v>
      </c>
      <c r="DO98" s="69">
        <v>0</v>
      </c>
      <c r="DP98" s="69">
        <v>2.2999999999999998</v>
      </c>
      <c r="DQ98" s="69">
        <v>2</v>
      </c>
      <c r="DR98" s="69">
        <v>43.9</v>
      </c>
      <c r="DS98" s="69">
        <v>25</v>
      </c>
      <c r="DT98" s="69">
        <v>22.7</v>
      </c>
      <c r="DU98" s="69">
        <v>21.3</v>
      </c>
      <c r="DV98" s="69">
        <v>60.4</v>
      </c>
      <c r="DW98" s="69">
        <v>57.3</v>
      </c>
      <c r="DX98" s="69">
        <v>9</v>
      </c>
      <c r="DY98" s="69">
        <v>8.5500000000000007</v>
      </c>
      <c r="DZ98" s="69">
        <v>41.1</v>
      </c>
      <c r="EA98" s="69">
        <v>39.299999999999997</v>
      </c>
      <c r="EB98" s="69">
        <v>10.7</v>
      </c>
      <c r="EC98" s="69">
        <v>10.4</v>
      </c>
      <c r="ED98" s="69">
        <v>4.0999999999999996</v>
      </c>
      <c r="EE98" s="69">
        <v>4.01</v>
      </c>
      <c r="EF98" s="69">
        <v>15.1</v>
      </c>
      <c r="EG98" s="69">
        <v>15.1</v>
      </c>
      <c r="EH98" s="69">
        <v>2.17</v>
      </c>
      <c r="EI98" s="69">
        <v>2.12</v>
      </c>
      <c r="EJ98" s="69">
        <v>10.5</v>
      </c>
      <c r="EK98" s="69">
        <v>10.1</v>
      </c>
      <c r="EL98" s="69">
        <v>1.67</v>
      </c>
      <c r="EM98" s="69">
        <v>1.7</v>
      </c>
      <c r="EN98" s="69">
        <v>3.8</v>
      </c>
      <c r="EO98" s="69">
        <v>4.07</v>
      </c>
      <c r="EP98" s="69">
        <v>0.44</v>
      </c>
      <c r="EQ98" s="69">
        <v>0.44</v>
      </c>
      <c r="ER98" s="69">
        <v>2.39</v>
      </c>
      <c r="ES98" s="69">
        <v>2.38</v>
      </c>
      <c r="ET98" s="69">
        <v>0.3</v>
      </c>
      <c r="EU98" s="69">
        <v>0.3</v>
      </c>
      <c r="EV98" s="69">
        <v>230.56999999999994</v>
      </c>
      <c r="EW98" s="69">
        <f t="shared" si="12"/>
        <v>0.33306123697991991</v>
      </c>
      <c r="EX98" s="69">
        <v>163.09999999999997</v>
      </c>
      <c r="EY98" s="69">
        <f t="shared" si="13"/>
        <v>0.23559998157359996</v>
      </c>
      <c r="EZ98" s="69">
        <v>65.169999999999987</v>
      </c>
      <c r="FA98" s="72">
        <f t="shared" si="21"/>
        <v>9.4138876757519988E-2</v>
      </c>
      <c r="FB98" s="2">
        <v>204.06999999999996</v>
      </c>
      <c r="FC98" s="2">
        <v>88.506744155787842</v>
      </c>
      <c r="FD98" s="2">
        <v>155.95999999999998</v>
      </c>
      <c r="FE98" s="2">
        <v>95.622317596566532</v>
      </c>
      <c r="FF98" s="2">
        <v>46.11</v>
      </c>
      <c r="FG98" s="2">
        <v>70.753414147613952</v>
      </c>
    </row>
    <row r="99" spans="1:163" x14ac:dyDescent="0.25">
      <c r="A99" s="109"/>
      <c r="B99" s="2" t="s">
        <v>369</v>
      </c>
      <c r="C99" s="9">
        <v>45492</v>
      </c>
      <c r="D99" s="69">
        <v>3.2</v>
      </c>
      <c r="E99" s="69">
        <v>11.5</v>
      </c>
      <c r="F99" s="69">
        <v>7.7</v>
      </c>
      <c r="G99" s="69">
        <v>2390</v>
      </c>
      <c r="H99" s="69">
        <v>280</v>
      </c>
      <c r="I99" s="13">
        <v>1059.9148</v>
      </c>
      <c r="J99" s="69">
        <v>0.5</v>
      </c>
      <c r="K99" s="69">
        <v>5.0000000000000001E-3</v>
      </c>
      <c r="L99" s="69">
        <v>5.0000000000000001E-3</v>
      </c>
      <c r="M99" s="69">
        <v>2.5000000000000001E-2</v>
      </c>
      <c r="N99" s="69">
        <v>2.5000000000000001E-2</v>
      </c>
      <c r="O99" s="69">
        <v>27000</v>
      </c>
      <c r="P99" s="69">
        <f t="shared" si="22"/>
        <v>41.209487424000002</v>
      </c>
      <c r="Q99" s="69">
        <v>27900</v>
      </c>
      <c r="R99" s="69">
        <v>40.6</v>
      </c>
      <c r="S99" s="69">
        <f t="shared" si="14"/>
        <v>6.1966858867200006E-2</v>
      </c>
      <c r="T99" s="69">
        <v>13</v>
      </c>
      <c r="U99" s="69">
        <v>2</v>
      </c>
      <c r="V99" s="69">
        <v>2</v>
      </c>
      <c r="W99" s="69">
        <v>8.68</v>
      </c>
      <c r="X99" s="69">
        <v>8.4499999999999993</v>
      </c>
      <c r="Y99" s="69">
        <v>5.67</v>
      </c>
      <c r="Z99" s="69">
        <v>5.95</v>
      </c>
      <c r="AA99" s="69">
        <v>8.74</v>
      </c>
      <c r="AB99" s="69">
        <v>1.83</v>
      </c>
      <c r="AC99" s="69">
        <v>332000</v>
      </c>
      <c r="AD99" s="69">
        <v>337000</v>
      </c>
      <c r="AE99" s="69">
        <v>65.900000000000006</v>
      </c>
      <c r="AF99" s="69">
        <v>66.2</v>
      </c>
      <c r="AG99" s="69">
        <v>75.8</v>
      </c>
      <c r="AH99" s="69">
        <f t="shared" si="15"/>
        <v>0.11569182024959999</v>
      </c>
      <c r="AI99" s="69">
        <v>76.7</v>
      </c>
      <c r="AJ99" s="69">
        <v>5.65</v>
      </c>
      <c r="AK99" s="69">
        <v>4.9000000000000004</v>
      </c>
      <c r="AL99" s="69">
        <v>9.5</v>
      </c>
      <c r="AM99" s="69">
        <v>10.4</v>
      </c>
      <c r="AN99" s="13">
        <v>5650</v>
      </c>
      <c r="AO99" s="69">
        <f t="shared" si="16"/>
        <v>8.6234668128000003</v>
      </c>
      <c r="AP99" s="69">
        <v>5610</v>
      </c>
      <c r="AQ99" s="69">
        <v>107000</v>
      </c>
      <c r="AR99" s="69">
        <v>90700</v>
      </c>
      <c r="AS99" s="69">
        <v>6</v>
      </c>
      <c r="AT99" s="69">
        <v>6.4</v>
      </c>
      <c r="AU99" s="69">
        <v>3</v>
      </c>
      <c r="AV99" s="69">
        <v>2.7</v>
      </c>
      <c r="AW99" s="69">
        <v>0.6</v>
      </c>
      <c r="AX99" s="69">
        <v>0.1</v>
      </c>
      <c r="AY99" s="69">
        <v>5.0000000000000001E-3</v>
      </c>
      <c r="AZ99" s="69">
        <v>5.0000000000000001E-3</v>
      </c>
      <c r="BA99" s="69">
        <v>16.8</v>
      </c>
      <c r="BB99" s="69">
        <v>15.5</v>
      </c>
      <c r="BC99" s="69">
        <v>1760</v>
      </c>
      <c r="BD99" s="69">
        <v>1910</v>
      </c>
      <c r="BE99" s="69">
        <v>33.1</v>
      </c>
      <c r="BF99" s="69">
        <v>34.4</v>
      </c>
      <c r="BG99" s="13">
        <v>21300</v>
      </c>
      <c r="BH99" s="69">
        <f t="shared" si="17"/>
        <v>32.509706745599999</v>
      </c>
      <c r="BI99" s="69">
        <v>21700</v>
      </c>
      <c r="BJ99" s="69">
        <v>19500</v>
      </c>
      <c r="BK99" s="69">
        <f t="shared" si="18"/>
        <v>29.762407583999998</v>
      </c>
      <c r="BL99" s="69">
        <v>19500</v>
      </c>
      <c r="BM99" s="69">
        <v>4.04</v>
      </c>
      <c r="BN99" s="69">
        <v>0.94</v>
      </c>
      <c r="BO99" s="69">
        <v>3750</v>
      </c>
      <c r="BP99" s="69">
        <v>3960</v>
      </c>
      <c r="BQ99" s="69">
        <v>0.2</v>
      </c>
      <c r="BR99" s="69">
        <v>0.05</v>
      </c>
      <c r="BS99" s="69">
        <v>42.9</v>
      </c>
      <c r="BT99" s="69">
        <f t="shared" si="19"/>
        <v>6.5477296684799999E-2</v>
      </c>
      <c r="BU99" s="69">
        <v>43</v>
      </c>
      <c r="BV99" s="69">
        <v>1440</v>
      </c>
      <c r="BW99" s="69">
        <v>493</v>
      </c>
      <c r="BX99" s="69">
        <v>27.7</v>
      </c>
      <c r="BY99" s="69">
        <v>25.3</v>
      </c>
      <c r="BZ99" s="69">
        <v>17.399999999999999</v>
      </c>
      <c r="CA99" s="69">
        <v>24</v>
      </c>
      <c r="CB99" s="69">
        <v>0.05</v>
      </c>
      <c r="CC99" s="69">
        <v>0.05</v>
      </c>
      <c r="CD99" s="69">
        <v>440000</v>
      </c>
      <c r="CE99" s="69">
        <v>456000</v>
      </c>
      <c r="CF99" s="69">
        <v>2.8</v>
      </c>
      <c r="CG99" s="69">
        <v>0.45</v>
      </c>
      <c r="CH99" s="69">
        <v>1.0900000000000001</v>
      </c>
      <c r="CI99" s="69">
        <v>0.72</v>
      </c>
      <c r="CJ99" s="69">
        <v>9320</v>
      </c>
      <c r="CK99" s="69">
        <v>9800</v>
      </c>
      <c r="CL99" s="69">
        <v>1.03</v>
      </c>
      <c r="CM99" s="69">
        <v>0.18</v>
      </c>
      <c r="CN99" s="69">
        <v>4840</v>
      </c>
      <c r="CO99" s="69">
        <v>4810</v>
      </c>
      <c r="CP99" s="69">
        <v>0.05</v>
      </c>
      <c r="CQ99" s="69">
        <v>0.05</v>
      </c>
      <c r="CR99" s="69">
        <v>29.3</v>
      </c>
      <c r="CS99" s="69">
        <v>12.9</v>
      </c>
      <c r="CT99" s="69">
        <v>4</v>
      </c>
      <c r="CU99" s="69">
        <v>3.3</v>
      </c>
      <c r="CV99" s="69">
        <v>1.8</v>
      </c>
      <c r="CW99" s="69">
        <v>0.98</v>
      </c>
      <c r="CX99" s="69">
        <v>0.32900000000000001</v>
      </c>
      <c r="CY99" s="69">
        <v>0.35499999999999998</v>
      </c>
      <c r="CZ99" s="69">
        <v>8.67</v>
      </c>
      <c r="DA99" s="69">
        <v>8.6</v>
      </c>
      <c r="DB99" s="69">
        <v>18.899999999999999</v>
      </c>
      <c r="DC99" s="69">
        <v>3.36</v>
      </c>
      <c r="DD99" s="69">
        <v>0.19</v>
      </c>
      <c r="DE99" s="69">
        <v>0.05</v>
      </c>
      <c r="DF99" s="13">
        <v>16700</v>
      </c>
      <c r="DG99" s="69">
        <f t="shared" si="20"/>
        <v>25.488831110399996</v>
      </c>
      <c r="DH99" s="69">
        <v>16900</v>
      </c>
      <c r="DI99" s="69">
        <v>1</v>
      </c>
      <c r="DJ99" s="69">
        <v>1</v>
      </c>
      <c r="DK99" s="69">
        <v>0.5</v>
      </c>
      <c r="DL99" s="69" t="s">
        <v>15</v>
      </c>
      <c r="DM99" s="69" t="s">
        <v>15</v>
      </c>
      <c r="DN99" s="69">
        <v>1600</v>
      </c>
      <c r="DO99" s="69">
        <v>0</v>
      </c>
      <c r="DP99" s="69">
        <v>2.2000000000000002</v>
      </c>
      <c r="DQ99" s="69">
        <v>2.2999999999999998</v>
      </c>
      <c r="DR99" s="69">
        <v>43.6</v>
      </c>
      <c r="DS99" s="69">
        <v>43.1</v>
      </c>
      <c r="DT99" s="69">
        <v>21.9</v>
      </c>
      <c r="DU99" s="69">
        <v>18.5</v>
      </c>
      <c r="DV99" s="69">
        <v>57.6</v>
      </c>
      <c r="DW99" s="69">
        <v>48.7</v>
      </c>
      <c r="DX99" s="69">
        <v>8.6</v>
      </c>
      <c r="DY99" s="69">
        <v>7.3</v>
      </c>
      <c r="DZ99" s="69">
        <v>40.299999999999997</v>
      </c>
      <c r="EA99" s="69">
        <v>33.799999999999997</v>
      </c>
      <c r="EB99" s="69">
        <v>12</v>
      </c>
      <c r="EC99" s="69">
        <v>9.6</v>
      </c>
      <c r="ED99" s="69">
        <v>4.8</v>
      </c>
      <c r="EE99" s="69">
        <v>3.8</v>
      </c>
      <c r="EF99" s="69">
        <v>17.3</v>
      </c>
      <c r="EG99" s="69">
        <v>13.7</v>
      </c>
      <c r="EH99" s="69">
        <v>2.4</v>
      </c>
      <c r="EI99" s="69">
        <v>2.1</v>
      </c>
      <c r="EJ99" s="69">
        <v>12.3</v>
      </c>
      <c r="EK99" s="69">
        <v>10.199999999999999</v>
      </c>
      <c r="EL99" s="69">
        <v>2</v>
      </c>
      <c r="EM99" s="69">
        <v>1.6</v>
      </c>
      <c r="EN99" s="69">
        <v>4.4000000000000004</v>
      </c>
      <c r="EO99" s="69">
        <v>3.6</v>
      </c>
      <c r="EP99" s="69">
        <v>0.5</v>
      </c>
      <c r="EQ99" s="69">
        <v>0.4</v>
      </c>
      <c r="ER99" s="69">
        <v>2.7</v>
      </c>
      <c r="ES99" s="69">
        <v>2.2000000000000002</v>
      </c>
      <c r="ET99" s="69">
        <v>0.3</v>
      </c>
      <c r="EU99" s="69">
        <v>0.6</v>
      </c>
      <c r="EV99" s="69">
        <v>232.90000000000003</v>
      </c>
      <c r="EW99" s="69">
        <f t="shared" si="12"/>
        <v>0.35546998596480006</v>
      </c>
      <c r="EX99" s="69">
        <v>162.5</v>
      </c>
      <c r="EY99" s="69">
        <f t="shared" si="13"/>
        <v>0.2480200632</v>
      </c>
      <c r="EZ99" s="69">
        <v>68.2</v>
      </c>
      <c r="FA99" s="72">
        <f t="shared" si="21"/>
        <v>0.1040921126784</v>
      </c>
      <c r="FB99" s="2">
        <v>201.49999999999994</v>
      </c>
      <c r="FC99" s="2">
        <v>86.517818806354612</v>
      </c>
      <c r="FD99" s="2">
        <v>135.39999999999998</v>
      </c>
      <c r="FE99" s="2">
        <v>83.323076923076911</v>
      </c>
      <c r="FF99" s="2">
        <v>63.800000000000011</v>
      </c>
      <c r="FG99" s="2">
        <v>93.548387096774206</v>
      </c>
    </row>
    <row r="100" spans="1:163" ht="16.5" thickBot="1" x14ac:dyDescent="0.3">
      <c r="A100" s="68"/>
      <c r="B100" s="2"/>
      <c r="C100" s="113" t="s">
        <v>371</v>
      </c>
      <c r="D100" s="114"/>
      <c r="E100" s="114"/>
      <c r="F100" s="114"/>
      <c r="G100" s="114"/>
      <c r="H100" s="114"/>
      <c r="I100" s="114"/>
      <c r="J100" s="74"/>
      <c r="K100" s="74"/>
      <c r="L100" s="74"/>
      <c r="M100" s="74"/>
      <c r="N100" s="74"/>
      <c r="O100" s="74"/>
      <c r="P100" s="75">
        <f>AVERAGE(P90:P99)</f>
        <v>37.366539192000005</v>
      </c>
      <c r="Q100" s="75"/>
      <c r="R100" s="75"/>
      <c r="S100" s="75"/>
      <c r="T100" s="75"/>
      <c r="U100" s="75"/>
      <c r="V100" s="75"/>
      <c r="W100" s="75"/>
      <c r="X100" s="75"/>
      <c r="Y100" s="75"/>
      <c r="Z100" s="75"/>
      <c r="AA100" s="75"/>
      <c r="AB100" s="75"/>
      <c r="AC100" s="75"/>
      <c r="AD100" s="75"/>
      <c r="AE100" s="75"/>
      <c r="AF100" s="75"/>
      <c r="AG100" s="75"/>
      <c r="AH100" s="75">
        <f>AVERAGE(AH90:AH99)</f>
        <v>0.11625648834513599</v>
      </c>
      <c r="AI100" s="75"/>
      <c r="AJ100" s="75"/>
      <c r="AK100" s="75"/>
      <c r="AL100" s="75"/>
      <c r="AM100" s="75"/>
      <c r="AN100" s="76"/>
      <c r="AO100" s="75">
        <f>AVERAGE(AO90:AO99)</f>
        <v>7.9689282385392017</v>
      </c>
      <c r="AP100" s="75"/>
      <c r="AQ100" s="75"/>
      <c r="AR100" s="75"/>
      <c r="AS100" s="75"/>
      <c r="AT100" s="75"/>
      <c r="AU100" s="75"/>
      <c r="AV100" s="75"/>
      <c r="AW100" s="75"/>
      <c r="AX100" s="75"/>
      <c r="AY100" s="75"/>
      <c r="AZ100" s="75"/>
      <c r="BA100" s="75"/>
      <c r="BB100" s="75"/>
      <c r="BC100" s="75"/>
      <c r="BD100" s="75"/>
      <c r="BE100" s="75"/>
      <c r="BF100" s="75"/>
      <c r="BG100" s="76"/>
      <c r="BH100" s="75">
        <f>AVERAGE(BH90:BH99)</f>
        <v>31.680774635472005</v>
      </c>
      <c r="BI100" s="75"/>
      <c r="BJ100" s="75"/>
      <c r="BK100" s="75">
        <f>AVERAGE(BK90:BK99)</f>
        <v>36.558320845392004</v>
      </c>
      <c r="BL100" s="75"/>
      <c r="BM100" s="75"/>
      <c r="BN100" s="75"/>
      <c r="BO100" s="75"/>
      <c r="BP100" s="75"/>
      <c r="BQ100" s="75"/>
      <c r="BR100" s="75"/>
      <c r="BS100" s="75"/>
      <c r="BT100" s="75">
        <f>AVERAGE(BT90:BT99)</f>
        <v>6.9789738719952005E-2</v>
      </c>
      <c r="BU100" s="75"/>
      <c r="BV100" s="75"/>
      <c r="BW100" s="75"/>
      <c r="BX100" s="75"/>
      <c r="BY100" s="75"/>
      <c r="BZ100" s="75"/>
      <c r="CA100" s="75"/>
      <c r="CB100" s="75"/>
      <c r="CC100" s="75"/>
      <c r="CD100" s="75"/>
      <c r="CE100" s="75"/>
      <c r="CF100" s="75"/>
      <c r="CG100" s="75"/>
      <c r="CH100" s="75"/>
      <c r="CI100" s="75"/>
      <c r="CJ100" s="75"/>
      <c r="CK100" s="75"/>
      <c r="CL100" s="75"/>
      <c r="CM100" s="75"/>
      <c r="CN100" s="75"/>
      <c r="CO100" s="75"/>
      <c r="CP100" s="75"/>
      <c r="CQ100" s="75"/>
      <c r="CR100" s="75"/>
      <c r="CS100" s="75"/>
      <c r="CT100" s="75"/>
      <c r="CU100" s="75"/>
      <c r="CV100" s="75"/>
      <c r="CW100" s="75"/>
      <c r="CX100" s="75"/>
      <c r="CY100" s="75"/>
      <c r="CZ100" s="75"/>
      <c r="DA100" s="75"/>
      <c r="DB100" s="75"/>
      <c r="DC100" s="75"/>
      <c r="DD100" s="75"/>
      <c r="DE100" s="75"/>
      <c r="DF100" s="76"/>
      <c r="DG100" s="75">
        <f>AVERAGE(DG90:DG99)</f>
        <v>29.989005254928003</v>
      </c>
      <c r="DH100" s="75"/>
      <c r="DI100" s="75"/>
      <c r="DJ100" s="75"/>
      <c r="DK100" s="75"/>
      <c r="DL100" s="75"/>
      <c r="DM100" s="75"/>
      <c r="DN100" s="75"/>
      <c r="DO100" s="75"/>
      <c r="DP100" s="75"/>
      <c r="DQ100" s="75"/>
      <c r="DR100" s="75"/>
      <c r="DS100" s="75"/>
      <c r="DT100" s="75"/>
      <c r="DU100" s="75"/>
      <c r="DV100" s="75"/>
      <c r="DW100" s="75"/>
      <c r="DX100" s="75"/>
      <c r="DY100" s="75"/>
      <c r="DZ100" s="75"/>
      <c r="EA100" s="75"/>
      <c r="EB100" s="75"/>
      <c r="EC100" s="75"/>
      <c r="ED100" s="75"/>
      <c r="EE100" s="75"/>
      <c r="EF100" s="75"/>
      <c r="EG100" s="75"/>
      <c r="EH100" s="75"/>
      <c r="EI100" s="75"/>
      <c r="EJ100" s="75"/>
      <c r="EK100" s="75"/>
      <c r="EL100" s="75"/>
      <c r="EM100" s="75"/>
      <c r="EN100" s="75"/>
      <c r="EO100" s="75"/>
      <c r="EP100" s="75"/>
      <c r="EQ100" s="75"/>
      <c r="ER100" s="75"/>
      <c r="ES100" s="75"/>
      <c r="ET100" s="75"/>
      <c r="EU100" s="75"/>
      <c r="EV100" s="75"/>
      <c r="EW100" s="75">
        <f>AVERAGE(EW90:EW99)</f>
        <v>0.37138472479159201</v>
      </c>
      <c r="EX100" s="75"/>
      <c r="EY100" s="75">
        <f>AVERAGE(EY90:EY99)</f>
        <v>0.26790865579324802</v>
      </c>
      <c r="EZ100" s="75"/>
      <c r="FA100" s="79">
        <f>AVERAGE(FA90:FA99)</f>
        <v>9.8928689276952003E-2</v>
      </c>
      <c r="FB100" s="2"/>
      <c r="FC100" s="2"/>
      <c r="FD100" s="2"/>
      <c r="FE100" s="2"/>
      <c r="FF100" s="2"/>
      <c r="FG100" s="2"/>
    </row>
    <row r="101" spans="1:163" x14ac:dyDescent="0.25">
      <c r="A101" s="108" t="s">
        <v>379</v>
      </c>
      <c r="B101" s="62" t="s">
        <v>369</v>
      </c>
      <c r="C101" s="63">
        <v>44884</v>
      </c>
      <c r="D101" s="64">
        <v>6.64</v>
      </c>
      <c r="E101" s="64">
        <v>16.100000000000001</v>
      </c>
      <c r="F101" s="64">
        <v>3.54</v>
      </c>
      <c r="G101" s="64">
        <v>1140</v>
      </c>
      <c r="H101" s="64">
        <v>168</v>
      </c>
      <c r="I101" s="65">
        <v>635.94888000000003</v>
      </c>
      <c r="J101" s="64">
        <v>97</v>
      </c>
      <c r="K101" s="64">
        <v>5.0000000000000001E-3</v>
      </c>
      <c r="L101" s="64">
        <v>5.0000000000000001E-3</v>
      </c>
      <c r="M101" s="64">
        <v>2.5000000000000001E-2</v>
      </c>
      <c r="N101" s="64">
        <v>0.4</v>
      </c>
      <c r="O101" s="64">
        <v>1050</v>
      </c>
      <c r="P101" s="64">
        <f t="shared" ref="P101:P105" si="23">(H101*3.78541*1440)*(O101*0.000000001)</f>
        <v>0.96155470656000008</v>
      </c>
      <c r="Q101" s="64">
        <v>98</v>
      </c>
      <c r="R101" s="64">
        <v>2.2999999999999998</v>
      </c>
      <c r="S101" s="64">
        <f t="shared" si="14"/>
        <v>2.10626269056E-3</v>
      </c>
      <c r="T101" s="64">
        <v>0.1</v>
      </c>
      <c r="U101" s="64">
        <v>15</v>
      </c>
      <c r="V101" s="64">
        <v>6</v>
      </c>
      <c r="W101" s="64">
        <v>19.399999999999999</v>
      </c>
      <c r="X101" s="64">
        <v>22.6</v>
      </c>
      <c r="Y101" s="64">
        <v>0.98</v>
      </c>
      <c r="Z101" s="64">
        <v>0.5</v>
      </c>
      <c r="AA101" s="64">
        <v>0.76</v>
      </c>
      <c r="AB101" s="64">
        <v>0.2</v>
      </c>
      <c r="AC101" s="64">
        <v>287000</v>
      </c>
      <c r="AD101" s="64">
        <v>258000</v>
      </c>
      <c r="AE101" s="64">
        <v>23</v>
      </c>
      <c r="AF101" s="64">
        <v>17.7</v>
      </c>
      <c r="AG101" s="64">
        <v>2.2599999999999998</v>
      </c>
      <c r="AH101" s="66">
        <f t="shared" si="15"/>
        <v>2.0696320350720001E-3</v>
      </c>
      <c r="AI101" s="64">
        <v>0.8</v>
      </c>
      <c r="AJ101" s="64">
        <v>0.86</v>
      </c>
      <c r="AK101" s="64">
        <v>0.04</v>
      </c>
      <c r="AL101" s="64">
        <v>0.5</v>
      </c>
      <c r="AM101" s="64">
        <v>0.56399999999999995</v>
      </c>
      <c r="AN101" s="65">
        <v>255</v>
      </c>
      <c r="AO101" s="64">
        <f t="shared" si="16"/>
        <v>0.23352042873599999</v>
      </c>
      <c r="AP101" s="64">
        <v>40.9</v>
      </c>
      <c r="AQ101" s="64">
        <v>9400</v>
      </c>
      <c r="AR101" s="64">
        <v>1800</v>
      </c>
      <c r="AS101" s="64">
        <v>0.7</v>
      </c>
      <c r="AT101" s="64">
        <v>0.05</v>
      </c>
      <c r="AU101" s="64">
        <v>0.4</v>
      </c>
      <c r="AV101" s="64">
        <v>0.05</v>
      </c>
      <c r="AW101" s="64">
        <v>0.05</v>
      </c>
      <c r="AX101" s="64">
        <v>0.05</v>
      </c>
      <c r="AY101" s="64">
        <v>0.05</v>
      </c>
      <c r="AZ101" s="64">
        <v>5.0000000000000001E-3</v>
      </c>
      <c r="BA101" s="64">
        <v>0.05</v>
      </c>
      <c r="BB101" s="64">
        <v>0.05</v>
      </c>
      <c r="BC101" s="64">
        <v>1730</v>
      </c>
      <c r="BD101" s="64">
        <v>4500</v>
      </c>
      <c r="BE101" s="64">
        <v>24.4</v>
      </c>
      <c r="BF101" s="64">
        <v>22.6</v>
      </c>
      <c r="BG101" s="65">
        <v>20000</v>
      </c>
      <c r="BH101" s="64">
        <f t="shared" si="17"/>
        <v>18.315327744000001</v>
      </c>
      <c r="BI101" s="64">
        <v>18600</v>
      </c>
      <c r="BJ101" s="64">
        <v>1920</v>
      </c>
      <c r="BK101" s="64">
        <f t="shared" si="18"/>
        <v>1.7582714634240002</v>
      </c>
      <c r="BL101" s="64">
        <v>1780</v>
      </c>
      <c r="BM101" s="64">
        <v>17.2</v>
      </c>
      <c r="BN101" s="64">
        <v>12.4</v>
      </c>
      <c r="BO101" s="64">
        <v>11800</v>
      </c>
      <c r="BP101" s="64">
        <v>11400</v>
      </c>
      <c r="BQ101" s="64">
        <v>0.05</v>
      </c>
      <c r="BR101" s="64">
        <v>0.05</v>
      </c>
      <c r="BS101" s="64">
        <v>4.2</v>
      </c>
      <c r="BT101" s="64">
        <f t="shared" si="19"/>
        <v>3.8462188262400002E-3</v>
      </c>
      <c r="BU101" s="64">
        <v>68</v>
      </c>
      <c r="BV101" s="64">
        <v>10</v>
      </c>
      <c r="BW101" s="64">
        <v>500</v>
      </c>
      <c r="BX101" s="64">
        <v>17.7</v>
      </c>
      <c r="BY101" s="64">
        <v>5.4</v>
      </c>
      <c r="BZ101" s="64">
        <v>5.6</v>
      </c>
      <c r="CA101" s="64">
        <v>4.5999999999999996</v>
      </c>
      <c r="CB101" s="64">
        <v>0.05</v>
      </c>
      <c r="CC101" s="64">
        <v>4.7</v>
      </c>
      <c r="CD101" s="64">
        <v>241000</v>
      </c>
      <c r="CE101" s="64">
        <v>468000</v>
      </c>
      <c r="CF101" s="64">
        <v>0.45</v>
      </c>
      <c r="CG101" s="64">
        <v>0.45</v>
      </c>
      <c r="CH101" s="64">
        <v>0.26</v>
      </c>
      <c r="CI101" s="64">
        <v>0.02</v>
      </c>
      <c r="CJ101" s="64">
        <v>8720</v>
      </c>
      <c r="CK101" s="64">
        <v>2600</v>
      </c>
      <c r="CL101" s="64">
        <v>0.09</v>
      </c>
      <c r="CM101" s="64">
        <v>0.03</v>
      </c>
      <c r="CN101" s="64">
        <v>4490</v>
      </c>
      <c r="CO101" s="64">
        <v>3756</v>
      </c>
      <c r="CP101" s="64">
        <v>0.05</v>
      </c>
      <c r="CQ101" s="64">
        <v>0.2</v>
      </c>
      <c r="CR101" s="64">
        <v>0.4</v>
      </c>
      <c r="CS101" s="64">
        <v>0.05</v>
      </c>
      <c r="CT101" s="64">
        <v>0.4</v>
      </c>
      <c r="CU101" s="64">
        <v>0.05</v>
      </c>
      <c r="CV101" s="64">
        <v>0.39</v>
      </c>
      <c r="CW101" s="64">
        <v>1.1000000000000001</v>
      </c>
      <c r="CX101" s="64">
        <v>5.0999999999999997E-2</v>
      </c>
      <c r="CY101" s="64">
        <v>2.5000000000000001E-3</v>
      </c>
      <c r="CZ101" s="64">
        <v>4.8</v>
      </c>
      <c r="DA101" s="64">
        <v>2.2999999999999998</v>
      </c>
      <c r="DB101" s="64">
        <v>0.34</v>
      </c>
      <c r="DC101" s="64">
        <v>5.0000000000000001E-3</v>
      </c>
      <c r="DD101" s="64">
        <v>1.32</v>
      </c>
      <c r="DE101" s="64">
        <v>0.01</v>
      </c>
      <c r="DF101" s="65">
        <v>4330</v>
      </c>
      <c r="DG101" s="64">
        <f t="shared" si="20"/>
        <v>3.9652684565760001</v>
      </c>
      <c r="DH101" s="64">
        <v>3680</v>
      </c>
      <c r="DI101" s="64">
        <v>1</v>
      </c>
      <c r="DJ101" s="64">
        <v>1</v>
      </c>
      <c r="DK101" s="64">
        <v>0.25</v>
      </c>
      <c r="DL101" s="64">
        <v>1.69</v>
      </c>
      <c r="DM101" s="64">
        <v>0.05</v>
      </c>
      <c r="DN101" s="64">
        <v>614</v>
      </c>
      <c r="DO101" s="64">
        <v>0</v>
      </c>
      <c r="DP101" s="64">
        <v>0.2</v>
      </c>
      <c r="DQ101" s="64">
        <v>1.2999999999999999E-2</v>
      </c>
      <c r="DR101" s="64">
        <v>2.2200000000000002</v>
      </c>
      <c r="DS101" s="64">
        <v>0.3</v>
      </c>
      <c r="DT101" s="64">
        <v>2</v>
      </c>
      <c r="DU101" s="64">
        <v>0.2</v>
      </c>
      <c r="DV101" s="64">
        <v>4.5999999999999996</v>
      </c>
      <c r="DW101" s="64">
        <v>0.22</v>
      </c>
      <c r="DX101" s="64">
        <v>0.6</v>
      </c>
      <c r="DY101" s="64">
        <v>0.05</v>
      </c>
      <c r="DZ101" s="64">
        <v>2.2999999999999998</v>
      </c>
      <c r="EA101" s="64">
        <v>0.05</v>
      </c>
      <c r="EB101" s="64">
        <v>0.5</v>
      </c>
      <c r="EC101" s="64">
        <v>0.05</v>
      </c>
      <c r="ED101" s="64">
        <v>0.1</v>
      </c>
      <c r="EE101" s="64">
        <v>0.05</v>
      </c>
      <c r="EF101" s="64">
        <v>0.56999999999999995</v>
      </c>
      <c r="EG101" s="64">
        <v>0.02</v>
      </c>
      <c r="EH101" s="64">
        <v>0.05</v>
      </c>
      <c r="EI101" s="64">
        <v>0.05</v>
      </c>
      <c r="EJ101" s="64">
        <v>0.5</v>
      </c>
      <c r="EK101" s="64">
        <v>0.05</v>
      </c>
      <c r="EL101" s="64">
        <v>0.05</v>
      </c>
      <c r="EM101" s="64">
        <v>0.05</v>
      </c>
      <c r="EN101" s="64">
        <v>0.2</v>
      </c>
      <c r="EO101" s="64">
        <v>0.05</v>
      </c>
      <c r="EP101" s="64">
        <v>0.05</v>
      </c>
      <c r="EQ101" s="64">
        <v>0.05</v>
      </c>
      <c r="ER101" s="64">
        <v>0.2</v>
      </c>
      <c r="ES101" s="64">
        <v>0.05</v>
      </c>
      <c r="ET101" s="64">
        <v>0.05</v>
      </c>
      <c r="EU101" s="64">
        <v>0.05</v>
      </c>
      <c r="EV101" s="64">
        <v>14.19</v>
      </c>
      <c r="EW101" s="64">
        <f t="shared" si="12"/>
        <v>1.2994725034368E-2</v>
      </c>
      <c r="EX101" s="64">
        <v>10.67</v>
      </c>
      <c r="EY101" s="64">
        <f t="shared" si="13"/>
        <v>9.7712273514239997E-3</v>
      </c>
      <c r="EZ101" s="64">
        <v>3.32</v>
      </c>
      <c r="FA101" s="80">
        <f t="shared" si="21"/>
        <v>3.0403444055040001E-3</v>
      </c>
      <c r="FB101" s="2">
        <v>1.3030000000000004</v>
      </c>
      <c r="FC101" s="2">
        <v>9.1825229034531386</v>
      </c>
      <c r="FD101" s="2">
        <v>0.64000000000000012</v>
      </c>
      <c r="FE101" s="2">
        <v>5.9981255857544529</v>
      </c>
      <c r="FF101" s="2">
        <v>0.65</v>
      </c>
      <c r="FG101" s="2">
        <v>19.578313253012052</v>
      </c>
    </row>
    <row r="102" spans="1:163" x14ac:dyDescent="0.25">
      <c r="A102" s="109"/>
      <c r="B102" s="2" t="s">
        <v>369</v>
      </c>
      <c r="C102" s="9">
        <v>45040</v>
      </c>
      <c r="D102" s="69">
        <v>6.9</v>
      </c>
      <c r="E102" s="69">
        <v>19.3</v>
      </c>
      <c r="F102" s="69">
        <v>5.0599999999999996</v>
      </c>
      <c r="G102" s="69">
        <v>1112</v>
      </c>
      <c r="H102" s="69">
        <v>562</v>
      </c>
      <c r="I102" s="13">
        <v>2127.4004199999999</v>
      </c>
      <c r="J102" s="69">
        <v>110</v>
      </c>
      <c r="K102" s="69">
        <v>5.0000000000000001E-3</v>
      </c>
      <c r="L102" s="69">
        <v>5.0000000000000001E-3</v>
      </c>
      <c r="M102" s="69">
        <v>2.5000000000000001E-2</v>
      </c>
      <c r="N102" s="69">
        <v>2.5000000000000001E-2</v>
      </c>
      <c r="O102" s="69">
        <v>254</v>
      </c>
      <c r="P102" s="69">
        <f t="shared" si="23"/>
        <v>0.77811797761919999</v>
      </c>
      <c r="Q102" s="69">
        <v>21</v>
      </c>
      <c r="R102" s="69">
        <v>0.7</v>
      </c>
      <c r="S102" s="69">
        <f t="shared" si="14"/>
        <v>2.1444196233599997E-3</v>
      </c>
      <c r="T102" s="69">
        <v>0.1</v>
      </c>
      <c r="U102" s="69">
        <v>14</v>
      </c>
      <c r="V102" s="69">
        <v>7</v>
      </c>
      <c r="W102" s="69">
        <v>23.8</v>
      </c>
      <c r="X102" s="69">
        <v>25.5</v>
      </c>
      <c r="Y102" s="69">
        <v>0.42199999999999999</v>
      </c>
      <c r="Z102" s="69">
        <v>0.25</v>
      </c>
      <c r="AA102" s="69">
        <v>0.11</v>
      </c>
      <c r="AB102" s="69">
        <v>5.0000000000000001E-3</v>
      </c>
      <c r="AC102" s="69">
        <v>241000</v>
      </c>
      <c r="AD102" s="69">
        <v>244000</v>
      </c>
      <c r="AE102" s="69">
        <v>27.6</v>
      </c>
      <c r="AF102" s="69">
        <v>25.9</v>
      </c>
      <c r="AG102" s="69">
        <v>2.58</v>
      </c>
      <c r="AH102" s="69">
        <f t="shared" si="15"/>
        <v>7.9037180403840005E-3</v>
      </c>
      <c r="AI102" s="69">
        <v>2.14</v>
      </c>
      <c r="AJ102" s="69">
        <v>0.87</v>
      </c>
      <c r="AK102" s="69">
        <v>0.04</v>
      </c>
      <c r="AL102" s="69">
        <v>0.5</v>
      </c>
      <c r="AM102" s="69">
        <v>0.5</v>
      </c>
      <c r="AN102" s="13">
        <v>59.2</v>
      </c>
      <c r="AO102" s="69">
        <f t="shared" si="16"/>
        <v>0.18135663100416002</v>
      </c>
      <c r="AP102" s="69">
        <v>14.1</v>
      </c>
      <c r="AQ102" s="69">
        <v>2620</v>
      </c>
      <c r="AR102" s="69">
        <v>46</v>
      </c>
      <c r="AS102" s="69">
        <v>0.2</v>
      </c>
      <c r="AT102" s="69">
        <v>0.05</v>
      </c>
      <c r="AU102" s="69">
        <v>0.05</v>
      </c>
      <c r="AV102" s="69">
        <v>0.05</v>
      </c>
      <c r="AW102" s="69">
        <v>0.3</v>
      </c>
      <c r="AX102" s="69">
        <v>0.05</v>
      </c>
      <c r="AY102" s="69">
        <v>5.0000000000000001E-3</v>
      </c>
      <c r="AZ102" s="69">
        <v>0.05</v>
      </c>
      <c r="BA102" s="69">
        <v>0.05</v>
      </c>
      <c r="BB102" s="69">
        <v>0.05</v>
      </c>
      <c r="BC102" s="69">
        <v>1680</v>
      </c>
      <c r="BD102" s="69">
        <v>1750</v>
      </c>
      <c r="BE102" s="69">
        <v>22</v>
      </c>
      <c r="BF102" s="69">
        <v>19.8</v>
      </c>
      <c r="BG102" s="13">
        <v>20200</v>
      </c>
      <c r="BH102" s="69">
        <f t="shared" si="17"/>
        <v>61.881823416959996</v>
      </c>
      <c r="BI102" s="69">
        <v>18200</v>
      </c>
      <c r="BJ102" s="69">
        <v>1740</v>
      </c>
      <c r="BK102" s="69">
        <f t="shared" si="18"/>
        <v>5.3304144923520003</v>
      </c>
      <c r="BL102" s="69">
        <v>1820</v>
      </c>
      <c r="BM102" s="69">
        <v>18.8</v>
      </c>
      <c r="BN102" s="69">
        <v>17.8</v>
      </c>
      <c r="BO102" s="69">
        <v>12400</v>
      </c>
      <c r="BP102" s="69">
        <v>9640</v>
      </c>
      <c r="BQ102" s="69">
        <v>0.05</v>
      </c>
      <c r="BR102" s="69">
        <v>0.05</v>
      </c>
      <c r="BS102" s="69">
        <v>4.8</v>
      </c>
      <c r="BT102" s="69">
        <f t="shared" si="19"/>
        <v>1.4704591703039999E-2</v>
      </c>
      <c r="BU102" s="69">
        <v>4.5999999999999996</v>
      </c>
      <c r="BV102" s="69">
        <v>1.5</v>
      </c>
      <c r="BW102" s="69">
        <v>1.5</v>
      </c>
      <c r="BX102" s="69">
        <v>2.76</v>
      </c>
      <c r="BY102" s="69">
        <v>4.4999999999999998E-2</v>
      </c>
      <c r="BZ102" s="69">
        <v>4.7</v>
      </c>
      <c r="CA102" s="69">
        <v>5.4</v>
      </c>
      <c r="CB102" s="69">
        <v>0.05</v>
      </c>
      <c r="CC102" s="69">
        <v>0.05</v>
      </c>
      <c r="CD102" s="69">
        <v>199000</v>
      </c>
      <c r="CE102" s="69">
        <v>210000</v>
      </c>
      <c r="CF102" s="69">
        <v>0.45</v>
      </c>
      <c r="CG102" s="69">
        <v>0.45</v>
      </c>
      <c r="CH102" s="69">
        <v>0.02</v>
      </c>
      <c r="CI102" s="69">
        <v>0.13</v>
      </c>
      <c r="CJ102" s="69">
        <v>7220</v>
      </c>
      <c r="CK102" s="69">
        <v>7310</v>
      </c>
      <c r="CL102" s="69">
        <v>0.08</v>
      </c>
      <c r="CM102" s="69">
        <v>0.03</v>
      </c>
      <c r="CN102" s="69">
        <v>3748</v>
      </c>
      <c r="CO102" s="69">
        <v>4040</v>
      </c>
      <c r="CP102" s="69">
        <v>0.05</v>
      </c>
      <c r="CQ102" s="69">
        <v>0.05</v>
      </c>
      <c r="CR102" s="69">
        <v>0.5</v>
      </c>
      <c r="CS102" s="69">
        <v>0.05</v>
      </c>
      <c r="CT102" s="69">
        <v>1.1000000000000001</v>
      </c>
      <c r="CU102" s="69">
        <v>0.05</v>
      </c>
      <c r="CV102" s="69">
        <v>0.46</v>
      </c>
      <c r="CW102" s="69">
        <v>0.13</v>
      </c>
      <c r="CX102" s="69">
        <v>8.6999999999999994E-2</v>
      </c>
      <c r="CY102" s="69">
        <v>5.6000000000000001E-2</v>
      </c>
      <c r="CZ102" s="69">
        <v>4.13</v>
      </c>
      <c r="DA102" s="69">
        <v>3.58</v>
      </c>
      <c r="DB102" s="69">
        <v>0.16</v>
      </c>
      <c r="DC102" s="69">
        <v>5.0000000000000001E-3</v>
      </c>
      <c r="DD102" s="69">
        <v>0.27</v>
      </c>
      <c r="DE102" s="69">
        <v>7.0000000000000007E-2</v>
      </c>
      <c r="DF102" s="13">
        <v>5120</v>
      </c>
      <c r="DG102" s="69">
        <f t="shared" si="20"/>
        <v>15.684897816575999</v>
      </c>
      <c r="DH102" s="69">
        <v>4940</v>
      </c>
      <c r="DI102" s="69">
        <v>1</v>
      </c>
      <c r="DJ102" s="69">
        <v>1</v>
      </c>
      <c r="DK102" s="69">
        <v>2.5</v>
      </c>
      <c r="DL102" s="69">
        <v>1.25</v>
      </c>
      <c r="DM102" s="69">
        <v>0.5</v>
      </c>
      <c r="DN102" s="69">
        <v>658</v>
      </c>
      <c r="DO102" s="69">
        <v>0</v>
      </c>
      <c r="DP102" s="69">
        <v>0.3</v>
      </c>
      <c r="DQ102" s="69">
        <v>0.2</v>
      </c>
      <c r="DR102" s="69">
        <v>0.85</v>
      </c>
      <c r="DS102" s="69">
        <v>0.15</v>
      </c>
      <c r="DT102" s="69">
        <v>0.8</v>
      </c>
      <c r="DU102" s="69">
        <v>0.1</v>
      </c>
      <c r="DV102" s="69">
        <v>1.28</v>
      </c>
      <c r="DW102" s="69">
        <v>0.18</v>
      </c>
      <c r="DX102" s="69">
        <v>0.2</v>
      </c>
      <c r="DY102" s="69">
        <v>0.05</v>
      </c>
      <c r="DZ102" s="69">
        <v>0.6</v>
      </c>
      <c r="EA102" s="69">
        <v>0.05</v>
      </c>
      <c r="EB102" s="69">
        <v>0.1</v>
      </c>
      <c r="EC102" s="69">
        <v>0.05</v>
      </c>
      <c r="ED102" s="69">
        <v>0.05</v>
      </c>
      <c r="EE102" s="69">
        <v>0.05</v>
      </c>
      <c r="EF102" s="69">
        <v>0.15</v>
      </c>
      <c r="EG102" s="69">
        <v>0.01</v>
      </c>
      <c r="EH102" s="69">
        <v>0.05</v>
      </c>
      <c r="EI102" s="69">
        <v>0.05</v>
      </c>
      <c r="EJ102" s="69">
        <v>0.1</v>
      </c>
      <c r="EK102" s="69">
        <v>0.05</v>
      </c>
      <c r="EL102" s="69">
        <v>0.05</v>
      </c>
      <c r="EM102" s="69">
        <v>0.05</v>
      </c>
      <c r="EN102" s="69">
        <v>0.05</v>
      </c>
      <c r="EO102" s="69">
        <v>0.05</v>
      </c>
      <c r="EP102" s="69">
        <v>0.05</v>
      </c>
      <c r="EQ102" s="69">
        <v>0.05</v>
      </c>
      <c r="ER102" s="69">
        <v>0.05</v>
      </c>
      <c r="ES102" s="69">
        <v>0.05</v>
      </c>
      <c r="ET102" s="69">
        <v>0.05</v>
      </c>
      <c r="EU102" s="69">
        <v>0.05</v>
      </c>
      <c r="EV102" s="69">
        <v>4.7299999999999986</v>
      </c>
      <c r="EW102" s="69">
        <f t="shared" si="12"/>
        <v>1.4490149740703997E-2</v>
      </c>
      <c r="EX102" s="69">
        <v>3.18</v>
      </c>
      <c r="EY102" s="69">
        <f t="shared" si="13"/>
        <v>9.7417920032639993E-3</v>
      </c>
      <c r="EZ102" s="69">
        <v>1.2500000000000002</v>
      </c>
      <c r="FA102" s="72">
        <f t="shared" si="21"/>
        <v>3.8293207560000007E-3</v>
      </c>
      <c r="FB102" s="2">
        <v>1.1900000000000004</v>
      </c>
      <c r="FC102" s="2">
        <v>25.158562367864707</v>
      </c>
      <c r="FD102" s="2">
        <v>0.49</v>
      </c>
      <c r="FE102" s="2">
        <v>15.408805031446541</v>
      </c>
      <c r="FF102" s="2">
        <v>0.49999999999999994</v>
      </c>
      <c r="FG102" s="2">
        <v>39.999999999999993</v>
      </c>
    </row>
    <row r="103" spans="1:163" x14ac:dyDescent="0.25">
      <c r="A103" s="109"/>
      <c r="B103" s="2" t="s">
        <v>369</v>
      </c>
      <c r="C103" s="9">
        <v>45077</v>
      </c>
      <c r="D103" s="69">
        <v>6.33</v>
      </c>
      <c r="E103" s="69" t="s">
        <v>15</v>
      </c>
      <c r="F103" s="69">
        <v>4.88</v>
      </c>
      <c r="G103" s="69">
        <v>1027</v>
      </c>
      <c r="H103" s="69">
        <v>870</v>
      </c>
      <c r="I103" s="13">
        <v>3293.3067000000001</v>
      </c>
      <c r="J103" s="69">
        <v>35.700000000000003</v>
      </c>
      <c r="K103" s="69">
        <v>5.0000000000000001E-3</v>
      </c>
      <c r="L103" s="69">
        <v>5.0000000000000001E-3</v>
      </c>
      <c r="M103" s="69">
        <v>0.08</v>
      </c>
      <c r="N103" s="69">
        <v>2.5000000000000001E-2</v>
      </c>
      <c r="O103" s="69">
        <v>2080</v>
      </c>
      <c r="P103" s="69">
        <f t="shared" si="23"/>
        <v>9.8641122278399997</v>
      </c>
      <c r="Q103" s="69">
        <v>2190</v>
      </c>
      <c r="R103" s="69">
        <v>0.6</v>
      </c>
      <c r="S103" s="69">
        <f t="shared" si="14"/>
        <v>2.8454169888000001E-3</v>
      </c>
      <c r="T103" s="69">
        <v>0.4</v>
      </c>
      <c r="U103" s="69">
        <v>3</v>
      </c>
      <c r="V103" s="69">
        <v>7</v>
      </c>
      <c r="W103" s="69">
        <v>21.1</v>
      </c>
      <c r="X103" s="69">
        <v>20.5</v>
      </c>
      <c r="Y103" s="69">
        <v>0.64800000000000002</v>
      </c>
      <c r="Z103" s="69">
        <v>1.35</v>
      </c>
      <c r="AA103" s="69">
        <v>0.08</v>
      </c>
      <c r="AB103" s="69">
        <v>5.0000000000000001E-3</v>
      </c>
      <c r="AC103" s="69">
        <v>184000</v>
      </c>
      <c r="AD103" s="69">
        <v>226000</v>
      </c>
      <c r="AE103" s="69">
        <v>138</v>
      </c>
      <c r="AF103" s="69">
        <v>125</v>
      </c>
      <c r="AG103" s="69">
        <v>8.0299999999999994</v>
      </c>
      <c r="AH103" s="69">
        <f t="shared" si="15"/>
        <v>3.8081164033440001E-2</v>
      </c>
      <c r="AI103" s="69">
        <v>6.7</v>
      </c>
      <c r="AJ103" s="69">
        <v>10.9</v>
      </c>
      <c r="AK103" s="69">
        <v>0.04</v>
      </c>
      <c r="AL103" s="69">
        <v>0.6</v>
      </c>
      <c r="AM103" s="69">
        <v>0.7</v>
      </c>
      <c r="AN103" s="13">
        <v>1400</v>
      </c>
      <c r="AO103" s="69">
        <f t="shared" si="16"/>
        <v>6.6393063072000009</v>
      </c>
      <c r="AP103" s="69">
        <v>1183</v>
      </c>
      <c r="AQ103" s="69">
        <v>3580</v>
      </c>
      <c r="AR103" s="69">
        <v>554</v>
      </c>
      <c r="AS103" s="69">
        <v>0.6</v>
      </c>
      <c r="AT103" s="69">
        <v>0.2</v>
      </c>
      <c r="AU103" s="69">
        <v>0.3</v>
      </c>
      <c r="AV103" s="69">
        <v>0.1</v>
      </c>
      <c r="AW103" s="69">
        <v>0.1</v>
      </c>
      <c r="AX103" s="69">
        <v>0.05</v>
      </c>
      <c r="AY103" s="69">
        <v>5.0000000000000001E-3</v>
      </c>
      <c r="AZ103" s="69">
        <v>0.05</v>
      </c>
      <c r="BA103" s="69">
        <v>0.3</v>
      </c>
      <c r="BB103" s="69">
        <v>0.05</v>
      </c>
      <c r="BC103" s="69">
        <v>1170</v>
      </c>
      <c r="BD103" s="69">
        <v>1480</v>
      </c>
      <c r="BE103" s="69">
        <v>13.4</v>
      </c>
      <c r="BF103" s="69">
        <v>36.1</v>
      </c>
      <c r="BG103" s="13">
        <v>19100</v>
      </c>
      <c r="BH103" s="69">
        <f t="shared" si="17"/>
        <v>90.579107476800004</v>
      </c>
      <c r="BI103" s="69">
        <v>23700</v>
      </c>
      <c r="BJ103" s="69">
        <v>4580</v>
      </c>
      <c r="BK103" s="69">
        <f t="shared" si="18"/>
        <v>21.720016347840001</v>
      </c>
      <c r="BL103" s="69">
        <v>4560</v>
      </c>
      <c r="BM103" s="69">
        <v>5.75</v>
      </c>
      <c r="BN103" s="69">
        <v>3.2</v>
      </c>
      <c r="BO103" s="69">
        <v>6390</v>
      </c>
      <c r="BP103" s="69">
        <v>8060</v>
      </c>
      <c r="BQ103" s="69">
        <v>0.05</v>
      </c>
      <c r="BR103" s="69">
        <v>0.05</v>
      </c>
      <c r="BS103" s="69">
        <v>85.6</v>
      </c>
      <c r="BT103" s="69">
        <f t="shared" si="19"/>
        <v>0.4059461570688</v>
      </c>
      <c r="BU103" s="69">
        <v>13.6</v>
      </c>
      <c r="BV103" s="69">
        <v>1.5</v>
      </c>
      <c r="BW103" s="69">
        <v>1.5</v>
      </c>
      <c r="BX103" s="69">
        <v>11.1</v>
      </c>
      <c r="BY103" s="69">
        <v>0.51</v>
      </c>
      <c r="BZ103" s="69">
        <v>10.3</v>
      </c>
      <c r="CA103" s="69">
        <v>5.6</v>
      </c>
      <c r="CB103" s="69">
        <v>0.05</v>
      </c>
      <c r="CC103" s="69">
        <v>0.05</v>
      </c>
      <c r="CD103" s="69">
        <v>158000</v>
      </c>
      <c r="CE103" s="69">
        <v>221000</v>
      </c>
      <c r="CF103" s="69">
        <v>0.45</v>
      </c>
      <c r="CG103" s="69">
        <v>0.45</v>
      </c>
      <c r="CH103" s="69">
        <v>0.41</v>
      </c>
      <c r="CI103" s="69">
        <v>0.41</v>
      </c>
      <c r="CJ103" s="69">
        <v>6290</v>
      </c>
      <c r="CK103" s="69">
        <v>7417</v>
      </c>
      <c r="CL103" s="69">
        <v>1.87</v>
      </c>
      <c r="CM103" s="69">
        <v>0.03</v>
      </c>
      <c r="CN103" s="69">
        <v>3100</v>
      </c>
      <c r="CO103" s="69">
        <v>3070</v>
      </c>
      <c r="CP103" s="69">
        <v>0.05</v>
      </c>
      <c r="CQ103" s="69">
        <v>0.05</v>
      </c>
      <c r="CR103" s="69">
        <v>0.1</v>
      </c>
      <c r="CS103" s="69">
        <v>0.05</v>
      </c>
      <c r="CT103" s="69">
        <v>0.3</v>
      </c>
      <c r="CU103" s="69">
        <v>0.05</v>
      </c>
      <c r="CV103" s="69">
        <v>0.25</v>
      </c>
      <c r="CW103" s="69">
        <v>7.0000000000000007E-2</v>
      </c>
      <c r="CX103" s="69">
        <v>0.114</v>
      </c>
      <c r="CY103" s="69">
        <v>0.105</v>
      </c>
      <c r="CZ103" s="69">
        <v>3.49</v>
      </c>
      <c r="DA103" s="69">
        <v>1.47</v>
      </c>
      <c r="DB103" s="69">
        <v>0.06</v>
      </c>
      <c r="DC103" s="69">
        <v>5.0000000000000001E-3</v>
      </c>
      <c r="DD103" s="69">
        <v>0.12</v>
      </c>
      <c r="DE103" s="69">
        <v>0.01</v>
      </c>
      <c r="DF103" s="13">
        <v>19700</v>
      </c>
      <c r="DG103" s="69">
        <f t="shared" si="20"/>
        <v>93.424524465600001</v>
      </c>
      <c r="DH103" s="69">
        <v>20300</v>
      </c>
      <c r="DI103" s="69">
        <v>1</v>
      </c>
      <c r="DJ103" s="69">
        <v>1</v>
      </c>
      <c r="DK103" s="69">
        <v>2.5</v>
      </c>
      <c r="DL103" s="69">
        <v>2.54</v>
      </c>
      <c r="DM103" s="69">
        <v>0.17</v>
      </c>
      <c r="DN103" s="69">
        <v>685</v>
      </c>
      <c r="DO103" s="69">
        <v>0</v>
      </c>
      <c r="DP103" s="69">
        <v>0.4</v>
      </c>
      <c r="DQ103" s="69">
        <v>0.2</v>
      </c>
      <c r="DR103" s="69">
        <v>5.6</v>
      </c>
      <c r="DS103" s="69">
        <v>3.99</v>
      </c>
      <c r="DT103" s="69">
        <v>6.2</v>
      </c>
      <c r="DU103" s="69">
        <v>4.9000000000000004</v>
      </c>
      <c r="DV103" s="69">
        <v>14.9</v>
      </c>
      <c r="DW103" s="69">
        <v>7.08</v>
      </c>
      <c r="DX103" s="69">
        <v>1.2</v>
      </c>
      <c r="DY103" s="69">
        <v>0.7</v>
      </c>
      <c r="DZ103" s="69">
        <v>4.5</v>
      </c>
      <c r="EA103" s="69">
        <v>2.4</v>
      </c>
      <c r="EB103" s="69">
        <v>0.9</v>
      </c>
      <c r="EC103" s="69">
        <v>0.4</v>
      </c>
      <c r="ED103" s="69">
        <v>0.2</v>
      </c>
      <c r="EE103" s="69">
        <v>0.05</v>
      </c>
      <c r="EF103" s="69">
        <v>1.1599999999999999</v>
      </c>
      <c r="EG103" s="69">
        <v>0.59</v>
      </c>
      <c r="EH103" s="69">
        <v>0.2</v>
      </c>
      <c r="EI103" s="69">
        <v>0.05</v>
      </c>
      <c r="EJ103" s="69">
        <v>0.8</v>
      </c>
      <c r="EK103" s="69">
        <v>0.4</v>
      </c>
      <c r="EL103" s="69">
        <v>0.2</v>
      </c>
      <c r="EM103" s="69">
        <v>0.05</v>
      </c>
      <c r="EN103" s="69">
        <v>0.4</v>
      </c>
      <c r="EO103" s="69">
        <v>0.2</v>
      </c>
      <c r="EP103" s="69">
        <v>0.05</v>
      </c>
      <c r="EQ103" s="69">
        <v>0.05</v>
      </c>
      <c r="ER103" s="69">
        <v>0.2</v>
      </c>
      <c r="ES103" s="69">
        <v>0.05</v>
      </c>
      <c r="ET103" s="69">
        <v>0.05</v>
      </c>
      <c r="EU103" s="69">
        <v>0.05</v>
      </c>
      <c r="EV103" s="69">
        <v>36.959999999999994</v>
      </c>
      <c r="EW103" s="69">
        <f t="shared" si="12"/>
        <v>0.17527768651007997</v>
      </c>
      <c r="EX103" s="69">
        <v>29.06</v>
      </c>
      <c r="EY103" s="69">
        <f t="shared" si="13"/>
        <v>0.13781302949088001</v>
      </c>
      <c r="EZ103" s="69">
        <v>7.5</v>
      </c>
      <c r="FA103" s="72">
        <f t="shared" si="21"/>
        <v>3.5567712360000003E-2</v>
      </c>
      <c r="FB103" s="2">
        <v>21.16</v>
      </c>
      <c r="FC103" s="2">
        <v>57.251082251082266</v>
      </c>
      <c r="FD103" s="2">
        <v>16.12</v>
      </c>
      <c r="FE103" s="2">
        <v>55.471438403303516</v>
      </c>
      <c r="FF103" s="2">
        <v>4.84</v>
      </c>
      <c r="FG103" s="2">
        <v>64.533333333333331</v>
      </c>
    </row>
    <row r="104" spans="1:163" x14ac:dyDescent="0.25">
      <c r="A104" s="109"/>
      <c r="B104" s="2" t="s">
        <v>369</v>
      </c>
      <c r="C104" s="9">
        <v>45134</v>
      </c>
      <c r="D104" s="69">
        <v>6.38</v>
      </c>
      <c r="E104" s="69">
        <v>19.2</v>
      </c>
      <c r="F104" s="69">
        <v>4.01</v>
      </c>
      <c r="G104" s="69">
        <v>1122</v>
      </c>
      <c r="H104" s="69">
        <v>1000</v>
      </c>
      <c r="I104" s="13">
        <v>3785.4100000000003</v>
      </c>
      <c r="J104" s="69">
        <v>87.3</v>
      </c>
      <c r="K104" s="69">
        <v>5.0000000000000001E-3</v>
      </c>
      <c r="L104" s="69">
        <v>5.0000000000000001E-3</v>
      </c>
      <c r="M104" s="69">
        <v>2.5000000000000001E-2</v>
      </c>
      <c r="N104" s="69">
        <v>2.5000000000000001E-2</v>
      </c>
      <c r="O104" s="69">
        <v>1610</v>
      </c>
      <c r="P104" s="69">
        <f t="shared" si="23"/>
        <v>8.7760945440000011</v>
      </c>
      <c r="Q104" s="69">
        <v>165</v>
      </c>
      <c r="R104" s="69">
        <v>1.6</v>
      </c>
      <c r="S104" s="69">
        <f t="shared" si="14"/>
        <v>8.7215846400000019E-3</v>
      </c>
      <c r="T104" s="69">
        <v>0.1</v>
      </c>
      <c r="U104" s="69">
        <v>6</v>
      </c>
      <c r="V104" s="69">
        <v>5</v>
      </c>
      <c r="W104" s="69">
        <v>16.899999999999999</v>
      </c>
      <c r="X104" s="69">
        <v>16</v>
      </c>
      <c r="Y104" s="69">
        <v>0.97799999999999998</v>
      </c>
      <c r="Z104" s="69">
        <v>0.38200000000000001</v>
      </c>
      <c r="AA104" s="69">
        <v>0.3</v>
      </c>
      <c r="AB104" s="69">
        <v>0.03</v>
      </c>
      <c r="AC104" s="69">
        <v>211000</v>
      </c>
      <c r="AD104" s="69">
        <v>214000</v>
      </c>
      <c r="AE104" s="69">
        <v>33.4</v>
      </c>
      <c r="AF104" s="69">
        <v>32.4</v>
      </c>
      <c r="AG104" s="69">
        <v>5</v>
      </c>
      <c r="AH104" s="69">
        <f t="shared" si="15"/>
        <v>2.7254952000000002E-2</v>
      </c>
      <c r="AI104" s="69">
        <v>5.04</v>
      </c>
      <c r="AJ104" s="69">
        <v>0.98</v>
      </c>
      <c r="AK104" s="69">
        <v>0.04</v>
      </c>
      <c r="AL104" s="69">
        <v>0.5</v>
      </c>
      <c r="AM104" s="69">
        <v>0.5</v>
      </c>
      <c r="AN104" s="13">
        <v>370</v>
      </c>
      <c r="AO104" s="69">
        <f t="shared" si="16"/>
        <v>2.016866448</v>
      </c>
      <c r="AP104" s="69">
        <v>32.6</v>
      </c>
      <c r="AQ104" s="69">
        <v>14600</v>
      </c>
      <c r="AR104" s="69">
        <v>94</v>
      </c>
      <c r="AS104" s="69">
        <v>0.7</v>
      </c>
      <c r="AT104" s="69">
        <v>0.05</v>
      </c>
      <c r="AU104" s="69">
        <v>0.4</v>
      </c>
      <c r="AV104" s="69">
        <v>0.05</v>
      </c>
      <c r="AW104" s="69">
        <v>0.05</v>
      </c>
      <c r="AX104" s="69">
        <v>0.05</v>
      </c>
      <c r="AY104" s="69">
        <v>5.0000000000000001E-3</v>
      </c>
      <c r="AZ104" s="69">
        <v>5.0000000000000001E-3</v>
      </c>
      <c r="BA104" s="69">
        <v>0.5</v>
      </c>
      <c r="BB104" s="69">
        <v>0.05</v>
      </c>
      <c r="BC104" s="69">
        <v>1610</v>
      </c>
      <c r="BD104" s="69">
        <v>1640</v>
      </c>
      <c r="BE104" s="69">
        <v>24.6</v>
      </c>
      <c r="BF104" s="69">
        <v>18.8</v>
      </c>
      <c r="BG104" s="13">
        <v>18400</v>
      </c>
      <c r="BH104" s="69">
        <f t="shared" si="17"/>
        <v>100.29822336000001</v>
      </c>
      <c r="BI104" s="69">
        <v>18700</v>
      </c>
      <c r="BJ104" s="69">
        <v>3420</v>
      </c>
      <c r="BK104" s="69">
        <f t="shared" si="18"/>
        <v>18.642387168000003</v>
      </c>
      <c r="BL104" s="69">
        <v>3280</v>
      </c>
      <c r="BM104" s="69">
        <v>24.1</v>
      </c>
      <c r="BN104" s="69">
        <v>16.100000000000001</v>
      </c>
      <c r="BO104" s="69">
        <v>7560</v>
      </c>
      <c r="BP104" s="69">
        <v>7700</v>
      </c>
      <c r="BQ104" s="69">
        <v>0.05</v>
      </c>
      <c r="BR104" s="69">
        <v>0.05</v>
      </c>
      <c r="BS104" s="69">
        <v>8.6999999999999993</v>
      </c>
      <c r="BT104" s="69">
        <f t="shared" si="19"/>
        <v>4.7423616480000007E-2</v>
      </c>
      <c r="BU104" s="69">
        <v>8.6</v>
      </c>
      <c r="BV104" s="69">
        <v>12</v>
      </c>
      <c r="BW104" s="69">
        <v>3</v>
      </c>
      <c r="BX104" s="69">
        <v>20.7</v>
      </c>
      <c r="BY104" s="69">
        <v>0.24</v>
      </c>
      <c r="BZ104" s="69">
        <v>5.8</v>
      </c>
      <c r="CA104" s="69">
        <v>5.9</v>
      </c>
      <c r="CB104" s="69">
        <v>0.05</v>
      </c>
      <c r="CC104" s="69">
        <v>0.05</v>
      </c>
      <c r="CD104" s="69">
        <v>181000</v>
      </c>
      <c r="CE104" s="69">
        <v>181000</v>
      </c>
      <c r="CF104" s="69">
        <v>0.45</v>
      </c>
      <c r="CG104" s="69">
        <v>0.45</v>
      </c>
      <c r="CH104" s="69">
        <v>0.13</v>
      </c>
      <c r="CI104" s="69">
        <v>0.11</v>
      </c>
      <c r="CJ104" s="69">
        <v>9210</v>
      </c>
      <c r="CK104" s="69">
        <v>8480</v>
      </c>
      <c r="CL104" s="69">
        <v>0.03</v>
      </c>
      <c r="CM104" s="69">
        <v>0.03</v>
      </c>
      <c r="CN104" s="69">
        <v>2920</v>
      </c>
      <c r="CO104" s="69">
        <v>2860</v>
      </c>
      <c r="CP104" s="69">
        <v>0.05</v>
      </c>
      <c r="CQ104" s="69">
        <v>0.05</v>
      </c>
      <c r="CR104" s="69">
        <v>0.05</v>
      </c>
      <c r="CS104" s="69">
        <v>0.05</v>
      </c>
      <c r="CT104" s="69">
        <v>0.5</v>
      </c>
      <c r="CU104" s="69">
        <v>0.05</v>
      </c>
      <c r="CV104" s="69">
        <v>0.2</v>
      </c>
      <c r="CW104" s="69">
        <v>3.5000000000000003E-2</v>
      </c>
      <c r="CX104" s="69">
        <v>8.8999999999999996E-2</v>
      </c>
      <c r="CY104" s="69">
        <v>9.6000000000000002E-2</v>
      </c>
      <c r="CZ104" s="69">
        <v>5.62</v>
      </c>
      <c r="DA104" s="69">
        <v>2.0699999999999998</v>
      </c>
      <c r="DB104" s="69">
        <v>0.23</v>
      </c>
      <c r="DC104" s="69">
        <v>0.03</v>
      </c>
      <c r="DD104" s="69">
        <v>0.8</v>
      </c>
      <c r="DE104" s="69">
        <v>0.01</v>
      </c>
      <c r="DF104" s="13">
        <v>6110</v>
      </c>
      <c r="DG104" s="69">
        <f t="shared" si="20"/>
        <v>33.305551344000008</v>
      </c>
      <c r="DH104" s="69">
        <v>5860</v>
      </c>
      <c r="DI104" s="69">
        <v>1</v>
      </c>
      <c r="DJ104" s="69">
        <v>1</v>
      </c>
      <c r="DK104" s="69">
        <v>2.5</v>
      </c>
      <c r="DL104" s="69">
        <v>2.75</v>
      </c>
      <c r="DM104" s="69">
        <v>0.5</v>
      </c>
      <c r="DN104" s="69">
        <v>550</v>
      </c>
      <c r="DO104" s="69">
        <v>0</v>
      </c>
      <c r="DP104" s="69">
        <v>1.4</v>
      </c>
      <c r="DQ104" s="69">
        <v>1.2</v>
      </c>
      <c r="DR104" s="69">
        <v>3.68</v>
      </c>
      <c r="DS104" s="69">
        <v>0.21</v>
      </c>
      <c r="DT104" s="69">
        <v>3.3</v>
      </c>
      <c r="DU104" s="69">
        <v>0.1</v>
      </c>
      <c r="DV104" s="69">
        <v>10.5</v>
      </c>
      <c r="DW104" s="69">
        <v>0.27</v>
      </c>
      <c r="DX104" s="69">
        <v>0.9</v>
      </c>
      <c r="DY104" s="69">
        <v>0.05</v>
      </c>
      <c r="DZ104" s="69">
        <v>3.5</v>
      </c>
      <c r="EA104" s="69">
        <v>0.05</v>
      </c>
      <c r="EB104" s="69">
        <v>0.7</v>
      </c>
      <c r="EC104" s="69">
        <v>0.05</v>
      </c>
      <c r="ED104" s="69">
        <v>0.2</v>
      </c>
      <c r="EE104" s="69">
        <v>0.05</v>
      </c>
      <c r="EF104" s="69">
        <v>0.78</v>
      </c>
      <c r="EG104" s="69">
        <v>0.02</v>
      </c>
      <c r="EH104" s="69">
        <v>0.1</v>
      </c>
      <c r="EI104" s="69">
        <v>0.05</v>
      </c>
      <c r="EJ104" s="69">
        <v>0.6</v>
      </c>
      <c r="EK104" s="69">
        <v>0.05</v>
      </c>
      <c r="EL104" s="69">
        <v>0.1</v>
      </c>
      <c r="EM104" s="69">
        <v>0.05</v>
      </c>
      <c r="EN104" s="69">
        <v>0.3</v>
      </c>
      <c r="EO104" s="69">
        <v>0.05</v>
      </c>
      <c r="EP104" s="69">
        <v>0.05</v>
      </c>
      <c r="EQ104" s="69">
        <v>0.05</v>
      </c>
      <c r="ER104" s="69">
        <v>0.2</v>
      </c>
      <c r="ES104" s="69">
        <v>0.05</v>
      </c>
      <c r="ET104" s="69">
        <v>0.05</v>
      </c>
      <c r="EU104" s="69">
        <v>0.05</v>
      </c>
      <c r="EV104" s="69">
        <v>26.360000000000003</v>
      </c>
      <c r="EW104" s="69">
        <f t="shared" si="12"/>
        <v>0.14368810694400005</v>
      </c>
      <c r="EX104" s="69">
        <v>19.880000000000003</v>
      </c>
      <c r="EY104" s="69">
        <f t="shared" si="13"/>
        <v>0.10836568915200002</v>
      </c>
      <c r="EZ104" s="69">
        <v>5.0799999999999992</v>
      </c>
      <c r="FA104" s="72">
        <f t="shared" si="21"/>
        <v>2.7691031232E-2</v>
      </c>
      <c r="FB104" s="2">
        <v>2.3499999999999988</v>
      </c>
      <c r="FC104" s="2">
        <v>8.9150227617602376</v>
      </c>
      <c r="FD104" s="2">
        <v>0.59000000000000008</v>
      </c>
      <c r="FE104" s="2">
        <v>2.9678068410462775</v>
      </c>
      <c r="FF104" s="2">
        <v>0.56000000000000005</v>
      </c>
      <c r="FG104" s="2">
        <v>11.023622047244096</v>
      </c>
    </row>
    <row r="105" spans="1:163" x14ac:dyDescent="0.25">
      <c r="A105" s="109"/>
      <c r="B105" s="2" t="s">
        <v>369</v>
      </c>
      <c r="C105" s="9">
        <v>45199</v>
      </c>
      <c r="D105" s="69">
        <v>6.6</v>
      </c>
      <c r="E105" s="69">
        <v>18.8</v>
      </c>
      <c r="F105" s="69">
        <v>4.3899999999999997</v>
      </c>
      <c r="G105" s="69">
        <v>1155</v>
      </c>
      <c r="H105" s="69">
        <v>873</v>
      </c>
      <c r="I105" s="13">
        <v>3304.66293</v>
      </c>
      <c r="J105" s="69">
        <v>118</v>
      </c>
      <c r="K105" s="69">
        <v>5.0000000000000001E-3</v>
      </c>
      <c r="L105" s="69">
        <v>5.0000000000000001E-3</v>
      </c>
      <c r="M105" s="69">
        <v>2.5000000000000001E-2</v>
      </c>
      <c r="N105" s="69">
        <v>2.5000000000000001E-2</v>
      </c>
      <c r="O105" s="69">
        <v>1090</v>
      </c>
      <c r="P105" s="69">
        <f t="shared" si="23"/>
        <v>5.1869989349279999</v>
      </c>
      <c r="Q105" s="69">
        <v>27</v>
      </c>
      <c r="R105" s="69">
        <v>2.2999999999999998</v>
      </c>
      <c r="S105" s="69">
        <f t="shared" si="14"/>
        <v>1.094504362416E-2</v>
      </c>
      <c r="T105" s="69">
        <v>0.1</v>
      </c>
      <c r="U105" s="69">
        <v>5</v>
      </c>
      <c r="V105" s="69">
        <v>4</v>
      </c>
      <c r="W105" s="69">
        <v>18.600000000000001</v>
      </c>
      <c r="X105" s="69">
        <v>18.899999999999999</v>
      </c>
      <c r="Y105" s="69">
        <v>0.92100000000000004</v>
      </c>
      <c r="Z105" s="69">
        <v>0.215</v>
      </c>
      <c r="AA105" s="69">
        <v>0.56000000000000005</v>
      </c>
      <c r="AB105" s="69">
        <v>5.0000000000000001E-3</v>
      </c>
      <c r="AC105" s="69">
        <v>160000</v>
      </c>
      <c r="AD105" s="69">
        <v>163000</v>
      </c>
      <c r="AE105" s="69">
        <v>23.7</v>
      </c>
      <c r="AF105" s="69">
        <v>20.5</v>
      </c>
      <c r="AG105" s="69">
        <v>3.31</v>
      </c>
      <c r="AH105" s="69">
        <f t="shared" si="15"/>
        <v>1.5751345389552002E-2</v>
      </c>
      <c r="AI105" s="69">
        <v>3.22</v>
      </c>
      <c r="AJ105" s="69">
        <v>0.81</v>
      </c>
      <c r="AK105" s="69">
        <v>0.04</v>
      </c>
      <c r="AL105" s="69">
        <v>0.5</v>
      </c>
      <c r="AM105" s="69">
        <v>0.5</v>
      </c>
      <c r="AN105" s="13">
        <v>258</v>
      </c>
      <c r="AO105" s="69">
        <f t="shared" si="16"/>
        <v>1.2277483717536</v>
      </c>
      <c r="AP105" s="69">
        <v>12.5</v>
      </c>
      <c r="AQ105" s="69">
        <v>13000</v>
      </c>
      <c r="AR105" s="69">
        <v>14</v>
      </c>
      <c r="AS105" s="69">
        <v>1</v>
      </c>
      <c r="AT105" s="69">
        <v>0.05</v>
      </c>
      <c r="AU105" s="69">
        <v>0.5</v>
      </c>
      <c r="AV105" s="69">
        <v>0.05</v>
      </c>
      <c r="AW105" s="69">
        <v>0.05</v>
      </c>
      <c r="AX105" s="69">
        <v>0.4</v>
      </c>
      <c r="AY105" s="69">
        <v>5.0000000000000001E-3</v>
      </c>
      <c r="AZ105" s="69">
        <v>5.0000000000000001E-3</v>
      </c>
      <c r="BA105" s="69">
        <v>0.6</v>
      </c>
      <c r="BB105" s="69">
        <v>0.05</v>
      </c>
      <c r="BC105" s="69">
        <v>1100</v>
      </c>
      <c r="BD105" s="69">
        <v>1200</v>
      </c>
      <c r="BE105" s="69">
        <v>15.6</v>
      </c>
      <c r="BF105" s="69">
        <v>15.5</v>
      </c>
      <c r="BG105" s="13">
        <v>13400</v>
      </c>
      <c r="BH105" s="69">
        <f t="shared" si="17"/>
        <v>63.766775897279999</v>
      </c>
      <c r="BI105" s="69">
        <v>14200</v>
      </c>
      <c r="BJ105" s="69">
        <v>2020</v>
      </c>
      <c r="BK105" s="69">
        <f t="shared" si="18"/>
        <v>9.6126035307839999</v>
      </c>
      <c r="BL105" s="69">
        <v>2160</v>
      </c>
      <c r="BM105" s="69">
        <v>21.1</v>
      </c>
      <c r="BN105" s="69">
        <v>14.5</v>
      </c>
      <c r="BO105" s="69">
        <v>6450</v>
      </c>
      <c r="BP105" s="69">
        <v>6640</v>
      </c>
      <c r="BQ105" s="69">
        <v>0.05</v>
      </c>
      <c r="BR105" s="69">
        <v>0.05</v>
      </c>
      <c r="BS105" s="69">
        <v>5.8</v>
      </c>
      <c r="BT105" s="69">
        <f t="shared" si="19"/>
        <v>2.7600544791359996E-2</v>
      </c>
      <c r="BU105" s="69">
        <v>5.8</v>
      </c>
      <c r="BV105" s="69">
        <v>4</v>
      </c>
      <c r="BW105" s="69">
        <v>1.5</v>
      </c>
      <c r="BX105" s="69">
        <v>24</v>
      </c>
      <c r="BY105" s="69">
        <v>4.4999999999999998E-2</v>
      </c>
      <c r="BZ105" s="69">
        <v>6.7</v>
      </c>
      <c r="CA105" s="69">
        <v>4.5</v>
      </c>
      <c r="CB105" s="69">
        <v>0.05</v>
      </c>
      <c r="CC105" s="69">
        <v>0.05</v>
      </c>
      <c r="CD105" s="69">
        <v>143000</v>
      </c>
      <c r="CE105" s="69">
        <v>127000</v>
      </c>
      <c r="CF105" s="69">
        <v>0.45</v>
      </c>
      <c r="CG105" s="69">
        <v>0.45</v>
      </c>
      <c r="CH105" s="69">
        <v>0.14000000000000001</v>
      </c>
      <c r="CI105" s="69">
        <v>0.06</v>
      </c>
      <c r="CJ105" s="69">
        <v>6800</v>
      </c>
      <c r="CK105" s="69">
        <v>6030</v>
      </c>
      <c r="CL105" s="69">
        <v>0.2</v>
      </c>
      <c r="CM105" s="69">
        <v>0.03</v>
      </c>
      <c r="CN105" s="69">
        <v>2880</v>
      </c>
      <c r="CO105" s="69">
        <v>2870</v>
      </c>
      <c r="CP105" s="69">
        <v>0.05</v>
      </c>
      <c r="CQ105" s="69">
        <v>0.05</v>
      </c>
      <c r="CR105" s="69">
        <v>0.4</v>
      </c>
      <c r="CS105" s="69">
        <v>0.05</v>
      </c>
      <c r="CT105" s="69">
        <v>0.3</v>
      </c>
      <c r="CU105" s="69">
        <v>0.05</v>
      </c>
      <c r="CV105" s="69">
        <v>0.3</v>
      </c>
      <c r="CW105" s="69">
        <v>3.5000000000000003E-2</v>
      </c>
      <c r="CX105" s="69">
        <v>8.3000000000000004E-2</v>
      </c>
      <c r="CY105" s="69">
        <v>8.3000000000000004E-2</v>
      </c>
      <c r="CZ105" s="69">
        <v>5.94</v>
      </c>
      <c r="DA105" s="69">
        <v>2.64</v>
      </c>
      <c r="DB105" s="69">
        <v>0.34</v>
      </c>
      <c r="DC105" s="69">
        <v>5.0000000000000001E-3</v>
      </c>
      <c r="DD105" s="69">
        <v>1.25</v>
      </c>
      <c r="DE105" s="69">
        <v>0.05</v>
      </c>
      <c r="DF105" s="13">
        <v>3930</v>
      </c>
      <c r="DG105" s="69">
        <f t="shared" si="20"/>
        <v>18.701748453456002</v>
      </c>
      <c r="DH105" s="69">
        <v>3770</v>
      </c>
      <c r="DI105" s="69">
        <v>1</v>
      </c>
      <c r="DJ105" s="69">
        <v>1</v>
      </c>
      <c r="DK105" s="69">
        <v>2.5</v>
      </c>
      <c r="DL105" s="69">
        <v>1.25</v>
      </c>
      <c r="DM105" s="69">
        <v>0.5</v>
      </c>
      <c r="DN105" s="69">
        <v>535</v>
      </c>
      <c r="DO105" s="69">
        <v>0</v>
      </c>
      <c r="DP105" s="69">
        <v>0.4</v>
      </c>
      <c r="DQ105" s="69">
        <v>0.2</v>
      </c>
      <c r="DR105" s="69">
        <v>3.23</v>
      </c>
      <c r="DS105" s="69">
        <v>0.08</v>
      </c>
      <c r="DT105" s="69">
        <v>2.4</v>
      </c>
      <c r="DU105" s="69">
        <v>0.05</v>
      </c>
      <c r="DV105" s="69">
        <v>5.42</v>
      </c>
      <c r="DW105" s="69">
        <v>0.08</v>
      </c>
      <c r="DX105" s="69">
        <v>0.7</v>
      </c>
      <c r="DY105" s="69">
        <v>0.05</v>
      </c>
      <c r="DZ105" s="69">
        <v>2.7</v>
      </c>
      <c r="EA105" s="69">
        <v>0.05</v>
      </c>
      <c r="EB105" s="69">
        <v>0.6</v>
      </c>
      <c r="EC105" s="69">
        <v>0.05</v>
      </c>
      <c r="ED105" s="69">
        <v>0.1</v>
      </c>
      <c r="EE105" s="69">
        <v>0.05</v>
      </c>
      <c r="EF105" s="69">
        <v>0.68</v>
      </c>
      <c r="EG105" s="69">
        <v>0.01</v>
      </c>
      <c r="EH105" s="69">
        <v>0.1</v>
      </c>
      <c r="EI105" s="69">
        <v>0.05</v>
      </c>
      <c r="EJ105" s="69">
        <v>0.5</v>
      </c>
      <c r="EK105" s="69">
        <v>0.05</v>
      </c>
      <c r="EL105" s="69">
        <v>0.05</v>
      </c>
      <c r="EM105" s="69">
        <v>0.05</v>
      </c>
      <c r="EN105" s="69">
        <v>0.3</v>
      </c>
      <c r="EO105" s="69">
        <v>0.05</v>
      </c>
      <c r="EP105" s="69">
        <v>0.05</v>
      </c>
      <c r="EQ105" s="69">
        <v>0.05</v>
      </c>
      <c r="ER105" s="69">
        <v>0.2</v>
      </c>
      <c r="ES105" s="69">
        <v>0.05</v>
      </c>
      <c r="ET105" s="69">
        <v>0.05</v>
      </c>
      <c r="EU105" s="69">
        <v>0.05</v>
      </c>
      <c r="EV105" s="69">
        <v>17.48</v>
      </c>
      <c r="EW105" s="69">
        <f t="shared" si="12"/>
        <v>8.3182331543615998E-2</v>
      </c>
      <c r="EX105" s="69">
        <v>12.599999999999998</v>
      </c>
      <c r="EY105" s="69">
        <f t="shared" si="13"/>
        <v>5.9959804201919986E-2</v>
      </c>
      <c r="EZ105" s="69">
        <v>4.4799999999999995</v>
      </c>
      <c r="FA105" s="72">
        <f t="shared" si="21"/>
        <v>2.1319041494015995E-2</v>
      </c>
      <c r="FB105" s="2">
        <v>0.97000000000000042</v>
      </c>
      <c r="FC105" s="2">
        <v>5.5491990846681949</v>
      </c>
      <c r="FD105" s="2">
        <v>0.33999999999999997</v>
      </c>
      <c r="FE105" s="2">
        <v>2.6984126984126986</v>
      </c>
      <c r="FF105" s="2">
        <v>0.42999999999999994</v>
      </c>
      <c r="FG105" s="2">
        <v>9.5982142857142847</v>
      </c>
    </row>
    <row r="106" spans="1:163" ht="16.5" thickBot="1" x14ac:dyDescent="0.3">
      <c r="A106" s="68"/>
      <c r="B106" s="2"/>
      <c r="C106" s="113" t="s">
        <v>371</v>
      </c>
      <c r="D106" s="114"/>
      <c r="E106" s="114"/>
      <c r="F106" s="114"/>
      <c r="G106" s="114"/>
      <c r="H106" s="114"/>
      <c r="I106" s="114"/>
      <c r="J106" s="74"/>
      <c r="K106" s="74"/>
      <c r="L106" s="74"/>
      <c r="M106" s="74"/>
      <c r="N106" s="74"/>
      <c r="O106" s="74"/>
      <c r="P106" s="75">
        <f>AVERAGE(P101:P105)</f>
        <v>5.1133756781894402</v>
      </c>
      <c r="Q106" s="75"/>
      <c r="R106" s="75"/>
      <c r="S106" s="75"/>
      <c r="T106" s="75"/>
      <c r="U106" s="75"/>
      <c r="V106" s="75"/>
      <c r="W106" s="75"/>
      <c r="X106" s="75"/>
      <c r="Y106" s="75"/>
      <c r="Z106" s="75"/>
      <c r="AA106" s="75"/>
      <c r="AB106" s="75"/>
      <c r="AC106" s="75"/>
      <c r="AD106" s="75"/>
      <c r="AE106" s="75"/>
      <c r="AF106" s="75"/>
      <c r="AG106" s="75"/>
      <c r="AH106" s="75">
        <f>AVERAGE(AH101:AH105)</f>
        <v>1.8212162299689603E-2</v>
      </c>
      <c r="AI106" s="75"/>
      <c r="AJ106" s="75"/>
      <c r="AK106" s="75"/>
      <c r="AL106" s="75"/>
      <c r="AM106" s="75"/>
      <c r="AN106" s="76"/>
      <c r="AO106" s="75">
        <f>AVERAGE(AO101:AO105)</f>
        <v>2.0597596373387521</v>
      </c>
      <c r="AP106" s="75"/>
      <c r="AQ106" s="75"/>
      <c r="AR106" s="75"/>
      <c r="AS106" s="75"/>
      <c r="AT106" s="75"/>
      <c r="AU106" s="75"/>
      <c r="AV106" s="75"/>
      <c r="AW106" s="75"/>
      <c r="AX106" s="75"/>
      <c r="AY106" s="75"/>
      <c r="AZ106" s="75"/>
      <c r="BA106" s="75"/>
      <c r="BB106" s="75"/>
      <c r="BC106" s="75"/>
      <c r="BD106" s="75"/>
      <c r="BE106" s="75"/>
      <c r="BF106" s="75"/>
      <c r="BG106" s="76"/>
      <c r="BH106" s="75">
        <f>AVERAGE(BH101:BH105)</f>
        <v>66.968251579008012</v>
      </c>
      <c r="BI106" s="75"/>
      <c r="BJ106" s="75"/>
      <c r="BK106" s="75">
        <f>AVERAGE(BK101:BK105)</f>
        <v>11.412738600480001</v>
      </c>
      <c r="BL106" s="75"/>
      <c r="BM106" s="75"/>
      <c r="BN106" s="75"/>
      <c r="BO106" s="75"/>
      <c r="BP106" s="75"/>
      <c r="BQ106" s="75"/>
      <c r="BR106" s="75"/>
      <c r="BS106" s="75"/>
      <c r="BT106" s="75">
        <f>AVERAGE(BT101:BT105)</f>
        <v>9.9904225773887995E-2</v>
      </c>
      <c r="BU106" s="75"/>
      <c r="BV106" s="75"/>
      <c r="BW106" s="75"/>
      <c r="BX106" s="75"/>
      <c r="BY106" s="75"/>
      <c r="BZ106" s="75"/>
      <c r="CA106" s="75"/>
      <c r="CB106" s="75"/>
      <c r="CC106" s="75"/>
      <c r="CD106" s="75"/>
      <c r="CE106" s="75"/>
      <c r="CF106" s="75"/>
      <c r="CG106" s="75"/>
      <c r="CH106" s="75"/>
      <c r="CI106" s="75"/>
      <c r="CJ106" s="75"/>
      <c r="CK106" s="75"/>
      <c r="CL106" s="75"/>
      <c r="CM106" s="75"/>
      <c r="CN106" s="75"/>
      <c r="CO106" s="75"/>
      <c r="CP106" s="75"/>
      <c r="CQ106" s="75"/>
      <c r="CR106" s="75"/>
      <c r="CS106" s="75"/>
      <c r="CT106" s="75"/>
      <c r="CU106" s="75"/>
      <c r="CV106" s="75"/>
      <c r="CW106" s="75"/>
      <c r="CX106" s="75"/>
      <c r="CY106" s="75"/>
      <c r="CZ106" s="75"/>
      <c r="DA106" s="75"/>
      <c r="DB106" s="75"/>
      <c r="DC106" s="75"/>
      <c r="DD106" s="75"/>
      <c r="DE106" s="75"/>
      <c r="DF106" s="76"/>
      <c r="DG106" s="75">
        <f>AVERAGE(DG101:DG105)</f>
        <v>33.016398107241599</v>
      </c>
      <c r="DH106" s="75"/>
      <c r="DI106" s="75"/>
      <c r="DJ106" s="75"/>
      <c r="DK106" s="75"/>
      <c r="DL106" s="75"/>
      <c r="DM106" s="75"/>
      <c r="DN106" s="75"/>
      <c r="DO106" s="75"/>
      <c r="DP106" s="75"/>
      <c r="DQ106" s="75"/>
      <c r="DR106" s="75"/>
      <c r="DS106" s="75"/>
      <c r="DT106" s="75"/>
      <c r="DU106" s="75"/>
      <c r="DV106" s="75"/>
      <c r="DW106" s="75"/>
      <c r="DX106" s="75"/>
      <c r="DY106" s="75"/>
      <c r="DZ106" s="75"/>
      <c r="EA106" s="75"/>
      <c r="EB106" s="75"/>
      <c r="EC106" s="75"/>
      <c r="ED106" s="75"/>
      <c r="EE106" s="75"/>
      <c r="EF106" s="75"/>
      <c r="EG106" s="75"/>
      <c r="EH106" s="75"/>
      <c r="EI106" s="75"/>
      <c r="EJ106" s="75"/>
      <c r="EK106" s="75"/>
      <c r="EL106" s="75"/>
      <c r="EM106" s="75"/>
      <c r="EN106" s="75"/>
      <c r="EO106" s="75"/>
      <c r="EP106" s="75"/>
      <c r="EQ106" s="75"/>
      <c r="ER106" s="75"/>
      <c r="ES106" s="75"/>
      <c r="ET106" s="75"/>
      <c r="EU106" s="75"/>
      <c r="EV106" s="75"/>
      <c r="EW106" s="75">
        <f>AVERAGE(EW101:EW105)</f>
        <v>8.5926599954553609E-2</v>
      </c>
      <c r="EX106" s="75"/>
      <c r="EY106" s="75">
        <f>AVERAGE(EY101:EY105)</f>
        <v>6.5130308439897602E-2</v>
      </c>
      <c r="EZ106" s="75"/>
      <c r="FA106" s="79">
        <f>AVERAGE(FA101:FA105)</f>
        <v>1.8289490049504E-2</v>
      </c>
      <c r="FB106" s="2"/>
      <c r="FC106" s="2"/>
      <c r="FD106" s="2"/>
      <c r="FE106" s="2"/>
      <c r="FF106" s="2"/>
      <c r="FG106" s="2"/>
    </row>
    <row r="107" spans="1:163" x14ac:dyDescent="0.25">
      <c r="A107" s="108" t="s">
        <v>339</v>
      </c>
      <c r="B107" s="62" t="s">
        <v>369</v>
      </c>
      <c r="C107" s="63">
        <v>45419</v>
      </c>
      <c r="D107" s="64">
        <v>2.91</v>
      </c>
      <c r="E107" s="64">
        <v>14.4</v>
      </c>
      <c r="F107" s="64">
        <v>4.7699999999999996</v>
      </c>
      <c r="G107" s="64">
        <v>2360</v>
      </c>
      <c r="H107" s="64">
        <v>31.9</v>
      </c>
      <c r="I107" s="65">
        <v>120.75457900000001</v>
      </c>
      <c r="J107" s="64">
        <v>5</v>
      </c>
      <c r="K107" s="64">
        <v>5.0000000000000001E-3</v>
      </c>
      <c r="L107" s="64">
        <v>5.0000000000000001E-3</v>
      </c>
      <c r="M107" s="64">
        <v>0.12</v>
      </c>
      <c r="N107" s="64">
        <v>2.5000000000000001E-2</v>
      </c>
      <c r="O107" s="64">
        <v>132000</v>
      </c>
      <c r="P107" s="64">
        <f t="shared" ref="P107:P108" si="24">(H107*3.78541*1440)*(O107*0.000000001)</f>
        <v>22.953030376320005</v>
      </c>
      <c r="Q107" s="64">
        <v>98500</v>
      </c>
      <c r="R107" s="64">
        <v>344</v>
      </c>
      <c r="S107" s="64">
        <f t="shared" si="14"/>
        <v>5.9816988253440007E-2</v>
      </c>
      <c r="T107" s="64">
        <v>295</v>
      </c>
      <c r="U107" s="64">
        <v>2</v>
      </c>
      <c r="V107" s="64">
        <v>3</v>
      </c>
      <c r="W107" s="64">
        <v>11.1</v>
      </c>
      <c r="X107" s="64">
        <v>10.5</v>
      </c>
      <c r="Y107" s="64">
        <v>17.100000000000001</v>
      </c>
      <c r="Z107" s="64">
        <v>19.100000000000001</v>
      </c>
      <c r="AA107" s="64">
        <v>0.34</v>
      </c>
      <c r="AB107" s="64">
        <v>0.12</v>
      </c>
      <c r="AC107" s="64">
        <v>92000</v>
      </c>
      <c r="AD107" s="64">
        <v>86400</v>
      </c>
      <c r="AE107" s="64">
        <v>171</v>
      </c>
      <c r="AF107" s="64">
        <v>148</v>
      </c>
      <c r="AG107" s="64">
        <v>319</v>
      </c>
      <c r="AH107" s="64">
        <f t="shared" si="15"/>
        <v>5.5469823409440011E-2</v>
      </c>
      <c r="AI107" s="64">
        <v>323</v>
      </c>
      <c r="AJ107" s="64">
        <v>21.2</v>
      </c>
      <c r="AK107" s="64">
        <v>20.9</v>
      </c>
      <c r="AL107" s="64">
        <v>1</v>
      </c>
      <c r="AM107" s="64">
        <v>0.8</v>
      </c>
      <c r="AN107" s="65">
        <v>21300</v>
      </c>
      <c r="AO107" s="64">
        <f t="shared" si="16"/>
        <v>3.703784447088001</v>
      </c>
      <c r="AP107" s="64">
        <v>20600</v>
      </c>
      <c r="AQ107" s="64">
        <v>269000</v>
      </c>
      <c r="AR107" s="64">
        <v>246000</v>
      </c>
      <c r="AS107" s="64">
        <v>8.6</v>
      </c>
      <c r="AT107" s="64">
        <v>9</v>
      </c>
      <c r="AU107" s="64">
        <v>6.3</v>
      </c>
      <c r="AV107" s="64">
        <v>7</v>
      </c>
      <c r="AW107" s="64">
        <v>0.05</v>
      </c>
      <c r="AX107" s="64">
        <v>0.05</v>
      </c>
      <c r="AY107" s="64">
        <v>5.0000000000000001E-3</v>
      </c>
      <c r="AZ107" s="64">
        <v>5.0000000000000001E-3</v>
      </c>
      <c r="BA107" s="64">
        <v>8.9</v>
      </c>
      <c r="BB107" s="64">
        <v>8.6</v>
      </c>
      <c r="BC107" s="64">
        <v>2920</v>
      </c>
      <c r="BD107" s="64">
        <v>2700</v>
      </c>
      <c r="BE107" s="64">
        <v>25.3</v>
      </c>
      <c r="BF107" s="64">
        <v>29.9</v>
      </c>
      <c r="BG107" s="65">
        <v>37800</v>
      </c>
      <c r="BH107" s="64">
        <f t="shared" si="17"/>
        <v>6.5729132441280012</v>
      </c>
      <c r="BI107" s="64">
        <v>37500</v>
      </c>
      <c r="BJ107" s="64">
        <v>16700</v>
      </c>
      <c r="BK107" s="64">
        <f t="shared" si="18"/>
        <v>2.9039061157920001</v>
      </c>
      <c r="BL107" s="64">
        <v>17400</v>
      </c>
      <c r="BM107" s="64">
        <v>1.2</v>
      </c>
      <c r="BN107" s="64">
        <v>1.1599999999999999</v>
      </c>
      <c r="BO107" s="64">
        <v>5950</v>
      </c>
      <c r="BP107" s="64">
        <v>5670</v>
      </c>
      <c r="BQ107" s="64">
        <v>0.05</v>
      </c>
      <c r="BR107" s="64">
        <v>0.05</v>
      </c>
      <c r="BS107" s="64">
        <v>411</v>
      </c>
      <c r="BT107" s="64">
        <f t="shared" si="19"/>
        <v>7.1467390035360012E-2</v>
      </c>
      <c r="BU107" s="64">
        <v>414</v>
      </c>
      <c r="BV107" s="64">
        <v>758</v>
      </c>
      <c r="BW107" s="64">
        <v>601</v>
      </c>
      <c r="BX107" s="64">
        <v>460</v>
      </c>
      <c r="BY107" s="64">
        <v>432</v>
      </c>
      <c r="BZ107" s="64">
        <v>16.399999999999999</v>
      </c>
      <c r="CA107" s="64">
        <v>15.2</v>
      </c>
      <c r="CB107" s="64">
        <v>0.2</v>
      </c>
      <c r="CC107" s="64">
        <v>0.1</v>
      </c>
      <c r="CD107" s="64">
        <v>435000</v>
      </c>
      <c r="CE107" s="64">
        <v>596000</v>
      </c>
      <c r="CF107" s="64">
        <v>4.5</v>
      </c>
      <c r="CG107" s="64">
        <v>3.7</v>
      </c>
      <c r="CH107" s="64">
        <v>0.38</v>
      </c>
      <c r="CI107" s="64">
        <v>0.4</v>
      </c>
      <c r="CJ107" s="64">
        <v>36900</v>
      </c>
      <c r="CK107" s="64">
        <v>35300</v>
      </c>
      <c r="CL107" s="64">
        <v>0.03</v>
      </c>
      <c r="CM107" s="64">
        <v>0.03</v>
      </c>
      <c r="CN107" s="64">
        <v>323</v>
      </c>
      <c r="CO107" s="64">
        <v>314</v>
      </c>
      <c r="CP107" s="64">
        <v>0.05</v>
      </c>
      <c r="CQ107" s="64">
        <v>0.05</v>
      </c>
      <c r="CR107" s="64">
        <v>1.9</v>
      </c>
      <c r="CS107" s="64">
        <v>1.3</v>
      </c>
      <c r="CT107" s="64">
        <v>1.3</v>
      </c>
      <c r="CU107" s="64">
        <v>1</v>
      </c>
      <c r="CV107" s="64">
        <v>0.27</v>
      </c>
      <c r="CW107" s="64">
        <v>0.23</v>
      </c>
      <c r="CX107" s="64">
        <v>5.57</v>
      </c>
      <c r="CY107" s="64">
        <v>5.99</v>
      </c>
      <c r="CZ107" s="64">
        <v>24.3</v>
      </c>
      <c r="DA107" s="64">
        <v>25.7</v>
      </c>
      <c r="DB107" s="64">
        <v>37.5</v>
      </c>
      <c r="DC107" s="64">
        <v>37.1</v>
      </c>
      <c r="DD107" s="64">
        <v>0.17</v>
      </c>
      <c r="DE107" s="64">
        <v>0.14000000000000001</v>
      </c>
      <c r="DF107" s="65">
        <v>14800</v>
      </c>
      <c r="DG107" s="64">
        <f t="shared" si="20"/>
        <v>2.5735215876480004</v>
      </c>
      <c r="DH107" s="64">
        <v>13500</v>
      </c>
      <c r="DI107" s="64">
        <v>1</v>
      </c>
      <c r="DJ107" s="64">
        <v>1</v>
      </c>
      <c r="DK107" s="64">
        <v>2.5</v>
      </c>
      <c r="DL107" s="64">
        <v>5.2</v>
      </c>
      <c r="DM107" s="64">
        <v>1.25</v>
      </c>
      <c r="DN107" s="64">
        <v>1294</v>
      </c>
      <c r="DO107" s="64">
        <v>0</v>
      </c>
      <c r="DP107" s="64">
        <v>5.3</v>
      </c>
      <c r="DQ107" s="64">
        <v>5.5</v>
      </c>
      <c r="DR107" s="64">
        <v>92.1</v>
      </c>
      <c r="DS107" s="64">
        <v>90.4</v>
      </c>
      <c r="DT107" s="64">
        <v>63.6</v>
      </c>
      <c r="DU107" s="64">
        <v>60.1</v>
      </c>
      <c r="DV107" s="64">
        <v>153</v>
      </c>
      <c r="DW107" s="64">
        <v>141</v>
      </c>
      <c r="DX107" s="64">
        <v>18.600000000000001</v>
      </c>
      <c r="DY107" s="64">
        <v>18</v>
      </c>
      <c r="DZ107" s="64">
        <v>82.4</v>
      </c>
      <c r="EA107" s="64">
        <v>80.3</v>
      </c>
      <c r="EB107" s="64">
        <v>18</v>
      </c>
      <c r="EC107" s="64">
        <v>17.7</v>
      </c>
      <c r="ED107" s="64">
        <v>5.4</v>
      </c>
      <c r="EE107" s="64">
        <v>5.2</v>
      </c>
      <c r="EF107" s="64">
        <v>24.2</v>
      </c>
      <c r="EG107" s="64">
        <v>23.4</v>
      </c>
      <c r="EH107" s="64">
        <v>3.5</v>
      </c>
      <c r="EI107" s="64">
        <v>3.3</v>
      </c>
      <c r="EJ107" s="64">
        <v>18.7</v>
      </c>
      <c r="EK107" s="64">
        <v>17.600000000000001</v>
      </c>
      <c r="EL107" s="64">
        <v>3.4</v>
      </c>
      <c r="EM107" s="64">
        <v>3.3</v>
      </c>
      <c r="EN107" s="64">
        <v>8.8000000000000007</v>
      </c>
      <c r="EO107" s="64">
        <v>8.5</v>
      </c>
      <c r="EP107" s="64">
        <v>1.1000000000000001</v>
      </c>
      <c r="EQ107" s="64">
        <v>1</v>
      </c>
      <c r="ER107" s="64">
        <v>6.6</v>
      </c>
      <c r="ES107" s="64">
        <v>6.2</v>
      </c>
      <c r="ET107" s="64">
        <v>1</v>
      </c>
      <c r="EU107" s="64">
        <v>0.9</v>
      </c>
      <c r="EV107" s="64">
        <v>505.7</v>
      </c>
      <c r="EW107" s="64">
        <f t="shared" si="12"/>
        <v>8.7934450464432004E-2</v>
      </c>
      <c r="EX107" s="64">
        <v>365.2</v>
      </c>
      <c r="EY107" s="64">
        <f t="shared" si="13"/>
        <v>6.3503384041152008E-2</v>
      </c>
      <c r="EZ107" s="64">
        <v>135.19999999999999</v>
      </c>
      <c r="FA107" s="80">
        <f t="shared" si="21"/>
        <v>2.3509467476352002E-2</v>
      </c>
      <c r="FB107" s="2">
        <v>482.4</v>
      </c>
      <c r="FC107" s="2">
        <v>95.392525212576629</v>
      </c>
      <c r="FD107" s="2">
        <v>345.69999999999993</v>
      </c>
      <c r="FE107" s="2">
        <v>94.660460021905791</v>
      </c>
      <c r="FF107" s="2">
        <v>131.20000000000002</v>
      </c>
      <c r="FG107" s="2">
        <v>97.041420118343211</v>
      </c>
    </row>
    <row r="108" spans="1:163" x14ac:dyDescent="0.25">
      <c r="A108" s="109"/>
      <c r="B108" s="2" t="s">
        <v>369</v>
      </c>
      <c r="C108" s="9">
        <v>45471</v>
      </c>
      <c r="D108" s="69">
        <v>2.65</v>
      </c>
      <c r="E108" s="69">
        <v>9.3000000000000007</v>
      </c>
      <c r="F108" s="69">
        <v>1.8</v>
      </c>
      <c r="G108" s="69">
        <v>4160</v>
      </c>
      <c r="H108" s="69">
        <v>145</v>
      </c>
      <c r="I108" s="13">
        <v>548.88445000000002</v>
      </c>
      <c r="J108" s="69" t="s">
        <v>15</v>
      </c>
      <c r="K108" s="69">
        <v>5.0000000000000001E-3</v>
      </c>
      <c r="L108" s="69">
        <v>5.0000000000000001E-3</v>
      </c>
      <c r="M108" s="69">
        <v>0.17</v>
      </c>
      <c r="N108" s="69">
        <v>0.08</v>
      </c>
      <c r="O108" s="69">
        <v>181000</v>
      </c>
      <c r="P108" s="69">
        <f t="shared" si="24"/>
        <v>143.06124304799999</v>
      </c>
      <c r="Q108" s="69">
        <v>65800</v>
      </c>
      <c r="R108" s="69">
        <v>947</v>
      </c>
      <c r="S108" s="69">
        <f t="shared" si="14"/>
        <v>0.74850274677600004</v>
      </c>
      <c r="T108" s="69">
        <v>536</v>
      </c>
      <c r="U108" s="69">
        <v>2</v>
      </c>
      <c r="V108" s="69">
        <v>1</v>
      </c>
      <c r="W108" s="69">
        <v>7.07</v>
      </c>
      <c r="X108" s="69">
        <v>6.04</v>
      </c>
      <c r="Y108" s="69">
        <v>35</v>
      </c>
      <c r="Z108" s="69">
        <v>23.7</v>
      </c>
      <c r="AA108" s="69">
        <v>1.86</v>
      </c>
      <c r="AB108" s="69">
        <v>1.6</v>
      </c>
      <c r="AC108" s="69">
        <v>119000</v>
      </c>
      <c r="AD108" s="69">
        <v>59300</v>
      </c>
      <c r="AE108" s="69">
        <v>116</v>
      </c>
      <c r="AF108" s="69">
        <v>72.8</v>
      </c>
      <c r="AG108" s="69">
        <v>592</v>
      </c>
      <c r="AH108" s="69">
        <f t="shared" si="15"/>
        <v>0.46791301593599999</v>
      </c>
      <c r="AI108" s="69">
        <v>292</v>
      </c>
      <c r="AJ108" s="69">
        <v>43.3</v>
      </c>
      <c r="AK108" s="69">
        <v>21.2</v>
      </c>
      <c r="AL108" s="69">
        <v>0.9</v>
      </c>
      <c r="AM108" s="69">
        <v>0.6</v>
      </c>
      <c r="AN108" s="13">
        <v>47100</v>
      </c>
      <c r="AO108" s="69">
        <f t="shared" si="16"/>
        <v>37.227538936800002</v>
      </c>
      <c r="AP108" s="69">
        <v>24300</v>
      </c>
      <c r="AQ108" s="69">
        <v>466000</v>
      </c>
      <c r="AR108" s="69">
        <v>254000</v>
      </c>
      <c r="AS108" s="69">
        <v>26.7</v>
      </c>
      <c r="AT108" s="69">
        <v>24</v>
      </c>
      <c r="AU108" s="69">
        <v>12.1</v>
      </c>
      <c r="AV108" s="69">
        <v>4.7</v>
      </c>
      <c r="AW108" s="69">
        <v>0.1</v>
      </c>
      <c r="AX108" s="69">
        <v>0.2</v>
      </c>
      <c r="AY108" s="69">
        <v>5.0000000000000001E-3</v>
      </c>
      <c r="AZ108" s="69">
        <v>5.0000000000000001E-3</v>
      </c>
      <c r="BA108" s="69">
        <v>22.5</v>
      </c>
      <c r="BB108" s="69">
        <v>21.5</v>
      </c>
      <c r="BC108" s="69">
        <v>2070</v>
      </c>
      <c r="BD108" s="69">
        <v>986</v>
      </c>
      <c r="BE108" s="69">
        <v>45.3</v>
      </c>
      <c r="BF108" s="69">
        <v>28.7</v>
      </c>
      <c r="BG108" s="13">
        <v>48900</v>
      </c>
      <c r="BH108" s="69">
        <f t="shared" si="17"/>
        <v>38.6502474312</v>
      </c>
      <c r="BI108" s="69">
        <v>23800</v>
      </c>
      <c r="BJ108" s="69">
        <v>22600</v>
      </c>
      <c r="BK108" s="69">
        <f t="shared" si="18"/>
        <v>17.8628955408</v>
      </c>
      <c r="BL108" s="69">
        <v>22200</v>
      </c>
      <c r="BM108" s="69">
        <v>2.6</v>
      </c>
      <c r="BN108" s="69">
        <v>1.5</v>
      </c>
      <c r="BO108" s="69">
        <v>4750</v>
      </c>
      <c r="BP108" s="69">
        <v>2150</v>
      </c>
      <c r="BQ108" s="69">
        <v>5.0000000000000001E-3</v>
      </c>
      <c r="BR108" s="69">
        <v>0.04</v>
      </c>
      <c r="BS108" s="69">
        <v>701</v>
      </c>
      <c r="BT108" s="69">
        <f t="shared" si="19"/>
        <v>0.55406591920800008</v>
      </c>
      <c r="BU108" s="69">
        <v>372</v>
      </c>
      <c r="BV108" s="69">
        <v>3040</v>
      </c>
      <c r="BW108" s="69">
        <v>1500</v>
      </c>
      <c r="BX108" s="69">
        <v>323</v>
      </c>
      <c r="BY108" s="69">
        <v>285</v>
      </c>
      <c r="BZ108" s="69">
        <v>14.7</v>
      </c>
      <c r="CA108" s="69">
        <v>13.3</v>
      </c>
      <c r="CB108" s="69">
        <v>0.2</v>
      </c>
      <c r="CC108" s="69">
        <v>0.2</v>
      </c>
      <c r="CD108" s="69">
        <v>801000</v>
      </c>
      <c r="CE108" s="69">
        <v>420000</v>
      </c>
      <c r="CF108" s="69">
        <v>12.3</v>
      </c>
      <c r="CG108" s="69">
        <v>12.6</v>
      </c>
      <c r="CH108" s="69">
        <v>1.74</v>
      </c>
      <c r="CI108" s="69">
        <v>1.02</v>
      </c>
      <c r="CJ108" s="69">
        <v>34600</v>
      </c>
      <c r="CK108" s="69">
        <v>17000</v>
      </c>
      <c r="CL108" s="69">
        <v>0.16</v>
      </c>
      <c r="CM108" s="69">
        <v>0.16</v>
      </c>
      <c r="CN108" s="69">
        <v>372</v>
      </c>
      <c r="CO108" s="69">
        <v>212</v>
      </c>
      <c r="CP108" s="69">
        <v>0.05</v>
      </c>
      <c r="CQ108" s="69">
        <v>0.05</v>
      </c>
      <c r="CR108" s="69">
        <v>9.1</v>
      </c>
      <c r="CS108" s="69">
        <v>7.4</v>
      </c>
      <c r="CT108" s="69">
        <v>16.399999999999999</v>
      </c>
      <c r="CU108" s="69">
        <v>10.8</v>
      </c>
      <c r="CV108" s="69">
        <v>0.56000000000000005</v>
      </c>
      <c r="CW108" s="69">
        <v>0.3</v>
      </c>
      <c r="CX108" s="69">
        <v>4.51</v>
      </c>
      <c r="CY108" s="69">
        <v>3.92</v>
      </c>
      <c r="CZ108" s="69">
        <v>48.3</v>
      </c>
      <c r="DA108" s="69">
        <v>41.8</v>
      </c>
      <c r="DB108" s="69">
        <v>76.5</v>
      </c>
      <c r="DC108" s="69">
        <v>37.799999999999997</v>
      </c>
      <c r="DD108" s="69">
        <v>0.24</v>
      </c>
      <c r="DE108" s="69">
        <v>1.8</v>
      </c>
      <c r="DF108" s="13">
        <v>22000</v>
      </c>
      <c r="DG108" s="69">
        <f t="shared" si="20"/>
        <v>17.388659376000003</v>
      </c>
      <c r="DH108" s="69">
        <v>10500</v>
      </c>
      <c r="DI108" s="69">
        <v>1</v>
      </c>
      <c r="DJ108" s="69">
        <v>1</v>
      </c>
      <c r="DK108" s="69">
        <v>2.5</v>
      </c>
      <c r="DL108" s="69">
        <v>8.9700000000000006</v>
      </c>
      <c r="DM108" s="69">
        <v>1.25</v>
      </c>
      <c r="DN108" s="69">
        <v>1899</v>
      </c>
      <c r="DO108" s="69">
        <v>0</v>
      </c>
      <c r="DP108" s="69">
        <v>15.2</v>
      </c>
      <c r="DQ108" s="69">
        <v>13.9</v>
      </c>
      <c r="DR108" s="69">
        <v>139</v>
      </c>
      <c r="DS108" s="69">
        <v>79.5</v>
      </c>
      <c r="DT108" s="69">
        <v>154</v>
      </c>
      <c r="DU108" s="69">
        <v>138</v>
      </c>
      <c r="DV108" s="69">
        <v>327</v>
      </c>
      <c r="DW108" s="69">
        <v>286</v>
      </c>
      <c r="DX108" s="69">
        <v>37.9</v>
      </c>
      <c r="DY108" s="69">
        <v>34.700000000000003</v>
      </c>
      <c r="DZ108" s="69">
        <v>162</v>
      </c>
      <c r="EA108" s="69">
        <v>150</v>
      </c>
      <c r="EB108" s="69">
        <v>35.4</v>
      </c>
      <c r="EC108" s="69">
        <v>34.1</v>
      </c>
      <c r="ED108" s="69">
        <v>9.9</v>
      </c>
      <c r="EE108" s="69">
        <v>9.8699999999999992</v>
      </c>
      <c r="EF108" s="69">
        <v>43.8</v>
      </c>
      <c r="EG108" s="69">
        <v>41.7</v>
      </c>
      <c r="EH108" s="69">
        <v>6.12</v>
      </c>
      <c r="EI108" s="69">
        <v>5.86</v>
      </c>
      <c r="EJ108" s="69">
        <v>30.9</v>
      </c>
      <c r="EK108" s="69">
        <v>31.1</v>
      </c>
      <c r="EL108" s="69">
        <v>5.6</v>
      </c>
      <c r="EM108" s="69">
        <v>5.63</v>
      </c>
      <c r="EN108" s="69">
        <v>14.7</v>
      </c>
      <c r="EO108" s="69">
        <v>15</v>
      </c>
      <c r="EP108" s="69">
        <v>1.83</v>
      </c>
      <c r="EQ108" s="69">
        <v>1.89</v>
      </c>
      <c r="ER108" s="69">
        <v>10.9</v>
      </c>
      <c r="ES108" s="69">
        <v>10.7</v>
      </c>
      <c r="ET108" s="69">
        <v>1.6</v>
      </c>
      <c r="EU108" s="69">
        <v>1.7</v>
      </c>
      <c r="EV108" s="69">
        <v>995.85</v>
      </c>
      <c r="EW108" s="69">
        <f t="shared" si="12"/>
        <v>0.78711347452680014</v>
      </c>
      <c r="EX108" s="69">
        <v>769.99999999999989</v>
      </c>
      <c r="EY108" s="69">
        <f t="shared" si="13"/>
        <v>0.60860307815999992</v>
      </c>
      <c r="EZ108" s="69">
        <v>210.65</v>
      </c>
      <c r="FA108" s="72">
        <f t="shared" si="21"/>
        <v>0.16649641352520003</v>
      </c>
      <c r="FB108" s="2">
        <v>859.6500000000002</v>
      </c>
      <c r="FC108" s="2">
        <v>86.323241452025925</v>
      </c>
      <c r="FD108" s="2">
        <v>694.37000000000012</v>
      </c>
      <c r="FE108" s="2">
        <v>90.177922077922105</v>
      </c>
      <c r="FF108" s="2">
        <v>151.37999999999997</v>
      </c>
      <c r="FG108" s="2">
        <v>71.863280322810326</v>
      </c>
    </row>
    <row r="109" spans="1:163" ht="16.5" thickBot="1" x14ac:dyDescent="0.3">
      <c r="A109" s="81"/>
      <c r="B109" s="82"/>
      <c r="C109" s="110" t="s">
        <v>371</v>
      </c>
      <c r="D109" s="111"/>
      <c r="E109" s="111"/>
      <c r="F109" s="111"/>
      <c r="G109" s="111"/>
      <c r="H109" s="111"/>
      <c r="I109" s="111"/>
      <c r="J109" s="83"/>
      <c r="K109" s="83"/>
      <c r="L109" s="83"/>
      <c r="M109" s="83"/>
      <c r="N109" s="83"/>
      <c r="O109" s="83"/>
      <c r="P109" s="83">
        <f>AVERAGE(P107:P108)</f>
        <v>83.007136712160005</v>
      </c>
      <c r="Q109" s="83"/>
      <c r="R109" s="83"/>
      <c r="S109" s="83"/>
      <c r="T109" s="83"/>
      <c r="U109" s="83"/>
      <c r="V109" s="83"/>
      <c r="W109" s="83"/>
      <c r="X109" s="83"/>
      <c r="Y109" s="83"/>
      <c r="Z109" s="83"/>
      <c r="AA109" s="83"/>
      <c r="AB109" s="83"/>
      <c r="AC109" s="83"/>
      <c r="AD109" s="83"/>
      <c r="AE109" s="83"/>
      <c r="AF109" s="83"/>
      <c r="AG109" s="83"/>
      <c r="AH109" s="83">
        <f>AVERAGE(AH107:AH108)</f>
        <v>0.26169141967272003</v>
      </c>
      <c r="AI109" s="83"/>
      <c r="AJ109" s="83"/>
      <c r="AK109" s="83"/>
      <c r="AL109" s="83"/>
      <c r="AM109" s="83"/>
      <c r="AN109" s="84"/>
      <c r="AO109" s="83">
        <f>AVERAGE(AO107:AO108)</f>
        <v>20.465661691944</v>
      </c>
      <c r="AP109" s="83"/>
      <c r="AQ109" s="83"/>
      <c r="AR109" s="83"/>
      <c r="AS109" s="83"/>
      <c r="AT109" s="83"/>
      <c r="AU109" s="83"/>
      <c r="AV109" s="83"/>
      <c r="AW109" s="83"/>
      <c r="AX109" s="83"/>
      <c r="AY109" s="83"/>
      <c r="AZ109" s="83"/>
      <c r="BA109" s="83"/>
      <c r="BB109" s="83"/>
      <c r="BC109" s="83"/>
      <c r="BD109" s="83"/>
      <c r="BE109" s="83"/>
      <c r="BF109" s="83"/>
      <c r="BG109" s="84"/>
      <c r="BH109" s="83">
        <f>AVERAGE(BH107:BH108)</f>
        <v>22.611580337664002</v>
      </c>
      <c r="BI109" s="83"/>
      <c r="BJ109" s="83"/>
      <c r="BK109" s="83">
        <f>AVERAGE(BK107:BK108)</f>
        <v>10.383400828296001</v>
      </c>
      <c r="BL109" s="83"/>
      <c r="BM109" s="83"/>
      <c r="BN109" s="83"/>
      <c r="BO109" s="83"/>
      <c r="BP109" s="83"/>
      <c r="BQ109" s="83"/>
      <c r="BR109" s="83"/>
      <c r="BS109" s="83"/>
      <c r="BT109" s="83">
        <f>AVERAGE(BT107:BT108)</f>
        <v>0.31276665462168007</v>
      </c>
      <c r="BU109" s="83"/>
      <c r="BV109" s="83"/>
      <c r="BW109" s="83"/>
      <c r="BX109" s="83"/>
      <c r="BY109" s="83"/>
      <c r="BZ109" s="83"/>
      <c r="CA109" s="83"/>
      <c r="CB109" s="83"/>
      <c r="CC109" s="83"/>
      <c r="CD109" s="83"/>
      <c r="CE109" s="83"/>
      <c r="CF109" s="83"/>
      <c r="CG109" s="83"/>
      <c r="CH109" s="83"/>
      <c r="CI109" s="83"/>
      <c r="CJ109" s="83"/>
      <c r="CK109" s="83"/>
      <c r="CL109" s="83"/>
      <c r="CM109" s="83"/>
      <c r="CN109" s="83"/>
      <c r="CO109" s="83"/>
      <c r="CP109" s="83"/>
      <c r="CQ109" s="83"/>
      <c r="CR109" s="83"/>
      <c r="CS109" s="83"/>
      <c r="CT109" s="83"/>
      <c r="CU109" s="83"/>
      <c r="CV109" s="83"/>
      <c r="CW109" s="83"/>
      <c r="CX109" s="83"/>
      <c r="CY109" s="83"/>
      <c r="CZ109" s="83"/>
      <c r="DA109" s="83"/>
      <c r="DB109" s="83"/>
      <c r="DC109" s="83"/>
      <c r="DD109" s="83"/>
      <c r="DE109" s="83"/>
      <c r="DF109" s="84"/>
      <c r="DG109" s="83">
        <f>AVERAGE(DG107:DG108)</f>
        <v>9.9810904818240012</v>
      </c>
      <c r="DH109" s="83"/>
      <c r="DI109" s="83"/>
      <c r="DJ109" s="83"/>
      <c r="DK109" s="83"/>
      <c r="DL109" s="83"/>
      <c r="DM109" s="83"/>
      <c r="DN109" s="83"/>
      <c r="DO109" s="83"/>
      <c r="DP109" s="83"/>
      <c r="DQ109" s="83"/>
      <c r="DR109" s="83"/>
      <c r="DS109" s="83"/>
      <c r="DT109" s="83"/>
      <c r="DU109" s="83"/>
      <c r="DV109" s="83"/>
      <c r="DW109" s="83"/>
      <c r="DX109" s="83"/>
      <c r="DY109" s="83"/>
      <c r="DZ109" s="83"/>
      <c r="EA109" s="83"/>
      <c r="EB109" s="83"/>
      <c r="EC109" s="83"/>
      <c r="ED109" s="83"/>
      <c r="EE109" s="83"/>
      <c r="EF109" s="83"/>
      <c r="EG109" s="83"/>
      <c r="EH109" s="83"/>
      <c r="EI109" s="83"/>
      <c r="EJ109" s="83"/>
      <c r="EK109" s="83"/>
      <c r="EL109" s="83"/>
      <c r="EM109" s="83"/>
      <c r="EN109" s="83"/>
      <c r="EO109" s="83"/>
      <c r="EP109" s="83"/>
      <c r="EQ109" s="83"/>
      <c r="ER109" s="83"/>
      <c r="ES109" s="83"/>
      <c r="ET109" s="83"/>
      <c r="EU109" s="83"/>
      <c r="EV109" s="83"/>
      <c r="EW109" s="83">
        <f>AVERAGE(EW107:EW108)</f>
        <v>0.43752396249561609</v>
      </c>
      <c r="EX109" s="83"/>
      <c r="EY109" s="83">
        <f>AVERAGE(EY107:EY108)</f>
        <v>0.33605323110057594</v>
      </c>
      <c r="EZ109" s="83"/>
      <c r="FA109" s="85">
        <f>AVERAGE(FA107:FA108)</f>
        <v>9.5002940500776012E-2</v>
      </c>
      <c r="FB109" s="2"/>
      <c r="FC109" s="2"/>
      <c r="FD109" s="2"/>
      <c r="FE109" s="2"/>
      <c r="FF109" s="2"/>
      <c r="FG109" s="2"/>
    </row>
    <row r="110" spans="1:163" x14ac:dyDescent="0.25">
      <c r="A110" s="112" t="s">
        <v>340</v>
      </c>
      <c r="B110" s="2" t="s">
        <v>369</v>
      </c>
      <c r="C110" s="86">
        <v>45442</v>
      </c>
      <c r="D110" s="87">
        <v>3.63</v>
      </c>
      <c r="E110" s="87">
        <v>16.5</v>
      </c>
      <c r="F110" s="87">
        <v>7.58</v>
      </c>
      <c r="G110" s="87">
        <v>827</v>
      </c>
      <c r="H110" s="87">
        <v>1800</v>
      </c>
      <c r="I110" s="88">
        <v>6813.7380000000003</v>
      </c>
      <c r="J110" s="87">
        <v>12.5</v>
      </c>
      <c r="K110" s="87">
        <v>0.01</v>
      </c>
      <c r="L110" s="87">
        <v>0.02</v>
      </c>
      <c r="M110" s="87">
        <v>2.5000000000000001E-2</v>
      </c>
      <c r="N110" s="87">
        <v>0.05</v>
      </c>
      <c r="O110" s="87">
        <v>14000</v>
      </c>
      <c r="P110" s="87">
        <f t="shared" ref="P110:P111" si="25">(H110*3.78541*1440)*(O110*0.000000001)</f>
        <v>137.36495808000004</v>
      </c>
      <c r="Q110" s="87">
        <v>12100</v>
      </c>
      <c r="R110" s="87">
        <v>6.6</v>
      </c>
      <c r="S110" s="87">
        <f t="shared" si="14"/>
        <v>6.4757765952000002E-2</v>
      </c>
      <c r="T110" s="87">
        <v>0.5</v>
      </c>
      <c r="U110" s="87">
        <v>3</v>
      </c>
      <c r="V110" s="87">
        <v>3</v>
      </c>
      <c r="W110" s="87">
        <v>12.9</v>
      </c>
      <c r="X110" s="87">
        <v>12.9</v>
      </c>
      <c r="Y110" s="87">
        <v>2.4900000000000002</v>
      </c>
      <c r="Z110" s="87">
        <v>2.65</v>
      </c>
      <c r="AA110" s="87">
        <v>0.02</v>
      </c>
      <c r="AB110" s="87">
        <v>5.0000000000000001E-3</v>
      </c>
      <c r="AC110" s="87">
        <v>91300</v>
      </c>
      <c r="AD110" s="87">
        <v>84900</v>
      </c>
      <c r="AE110" s="87">
        <v>10.3</v>
      </c>
      <c r="AF110" s="87">
        <v>11.1</v>
      </c>
      <c r="AG110" s="87">
        <v>58.7</v>
      </c>
      <c r="AH110" s="87">
        <f t="shared" si="15"/>
        <v>0.57595164566400014</v>
      </c>
      <c r="AI110" s="87">
        <v>56.9</v>
      </c>
      <c r="AJ110" s="87">
        <v>1.43</v>
      </c>
      <c r="AK110" s="87">
        <v>1.32</v>
      </c>
      <c r="AL110" s="87">
        <v>0.1</v>
      </c>
      <c r="AM110" s="87">
        <v>0.1</v>
      </c>
      <c r="AN110" s="88">
        <v>2380</v>
      </c>
      <c r="AO110" s="87">
        <f t="shared" si="16"/>
        <v>23.352042873600002</v>
      </c>
      <c r="AP110" s="87">
        <v>2230</v>
      </c>
      <c r="AQ110" s="87">
        <v>11100</v>
      </c>
      <c r="AR110" s="87">
        <v>7780</v>
      </c>
      <c r="AS110" s="87">
        <v>0.5</v>
      </c>
      <c r="AT110" s="87">
        <v>0.6</v>
      </c>
      <c r="AU110" s="87">
        <v>0.7</v>
      </c>
      <c r="AV110" s="87">
        <v>0.6</v>
      </c>
      <c r="AW110" s="87">
        <v>0.05</v>
      </c>
      <c r="AX110" s="87">
        <v>0.05</v>
      </c>
      <c r="AY110" s="87">
        <v>5.0000000000000001E-3</v>
      </c>
      <c r="AZ110" s="87">
        <v>5.0000000000000001E-3</v>
      </c>
      <c r="BA110" s="87">
        <v>0.2</v>
      </c>
      <c r="BB110" s="87">
        <v>0.2</v>
      </c>
      <c r="BC110" s="87">
        <v>1920</v>
      </c>
      <c r="BD110" s="87">
        <v>1700</v>
      </c>
      <c r="BE110" s="87">
        <v>6.4</v>
      </c>
      <c r="BF110" s="87">
        <v>6.7</v>
      </c>
      <c r="BG110" s="88">
        <v>16400</v>
      </c>
      <c r="BH110" s="87">
        <f t="shared" si="17"/>
        <v>160.91323660800003</v>
      </c>
      <c r="BI110" s="87">
        <v>16700</v>
      </c>
      <c r="BJ110" s="87">
        <v>3910</v>
      </c>
      <c r="BK110" s="87">
        <f t="shared" si="18"/>
        <v>38.364070435199999</v>
      </c>
      <c r="BL110" s="87">
        <v>3560</v>
      </c>
      <c r="BM110" s="87">
        <v>0.02</v>
      </c>
      <c r="BN110" s="87">
        <v>0.02</v>
      </c>
      <c r="BO110" s="87">
        <v>3940</v>
      </c>
      <c r="BP110" s="87">
        <v>3990</v>
      </c>
      <c r="BQ110" s="87">
        <v>0.05</v>
      </c>
      <c r="BR110" s="87">
        <v>0.05</v>
      </c>
      <c r="BS110" s="87">
        <v>75.7</v>
      </c>
      <c r="BT110" s="87">
        <f t="shared" si="19"/>
        <v>0.74275195190400012</v>
      </c>
      <c r="BU110" s="87">
        <v>69</v>
      </c>
      <c r="BV110" s="87">
        <v>23</v>
      </c>
      <c r="BW110" s="87">
        <v>1.5</v>
      </c>
      <c r="BX110" s="87">
        <v>10.9</v>
      </c>
      <c r="BY110" s="87">
        <v>17</v>
      </c>
      <c r="BZ110" s="87">
        <v>3.3</v>
      </c>
      <c r="CA110" s="87">
        <v>3.2</v>
      </c>
      <c r="CB110" s="87">
        <v>0.05</v>
      </c>
      <c r="CC110" s="87">
        <v>0.05</v>
      </c>
      <c r="CD110" s="87">
        <v>127000</v>
      </c>
      <c r="CE110" s="87">
        <v>149000</v>
      </c>
      <c r="CF110" s="87">
        <v>0.45</v>
      </c>
      <c r="CG110" s="87">
        <v>0.45</v>
      </c>
      <c r="CH110" s="87">
        <v>0.09</v>
      </c>
      <c r="CI110" s="87">
        <v>0.15</v>
      </c>
      <c r="CJ110" s="87">
        <v>7770</v>
      </c>
      <c r="CK110" s="87">
        <v>7680</v>
      </c>
      <c r="CL110" s="87">
        <v>0.03</v>
      </c>
      <c r="CM110" s="87">
        <v>0.03</v>
      </c>
      <c r="CN110" s="87">
        <v>391</v>
      </c>
      <c r="CO110" s="87">
        <v>380</v>
      </c>
      <c r="CP110" s="87">
        <v>0.05</v>
      </c>
      <c r="CQ110" s="87">
        <v>0.05</v>
      </c>
      <c r="CR110" s="87">
        <v>0.05</v>
      </c>
      <c r="CS110" s="87">
        <v>0.05</v>
      </c>
      <c r="CT110" s="87">
        <v>0.4</v>
      </c>
      <c r="CU110" s="87">
        <v>0.3</v>
      </c>
      <c r="CV110" s="87">
        <v>0.33</v>
      </c>
      <c r="CW110" s="87">
        <v>0.1</v>
      </c>
      <c r="CX110" s="87">
        <v>0.37</v>
      </c>
      <c r="CY110" s="87">
        <v>0.36099999999999999</v>
      </c>
      <c r="CZ110" s="87">
        <v>2.42</v>
      </c>
      <c r="DA110" s="87">
        <v>2.5499999999999998</v>
      </c>
      <c r="DB110" s="87">
        <v>0.32</v>
      </c>
      <c r="DC110" s="87">
        <v>0.02</v>
      </c>
      <c r="DD110" s="87">
        <v>57.7</v>
      </c>
      <c r="DE110" s="87">
        <v>40.200000000000003</v>
      </c>
      <c r="DF110" s="88">
        <v>1500</v>
      </c>
      <c r="DG110" s="87">
        <f t="shared" si="20"/>
        <v>14.717674080000002</v>
      </c>
      <c r="DH110" s="87">
        <v>1440</v>
      </c>
      <c r="DI110" s="87">
        <v>1</v>
      </c>
      <c r="DJ110" s="87">
        <v>1</v>
      </c>
      <c r="DK110" s="87">
        <v>2.5</v>
      </c>
      <c r="DL110" s="87">
        <v>1.25</v>
      </c>
      <c r="DM110" s="87">
        <v>1.25</v>
      </c>
      <c r="DN110" s="87">
        <v>379</v>
      </c>
      <c r="DO110" s="87">
        <v>0</v>
      </c>
      <c r="DP110" s="87">
        <v>1.1000000000000001</v>
      </c>
      <c r="DQ110" s="87">
        <v>1.1000000000000001</v>
      </c>
      <c r="DR110" s="87">
        <v>16</v>
      </c>
      <c r="DS110" s="87">
        <v>15.5</v>
      </c>
      <c r="DT110" s="87">
        <v>15.2</v>
      </c>
      <c r="DU110" s="87">
        <v>15</v>
      </c>
      <c r="DV110" s="87">
        <v>34.5</v>
      </c>
      <c r="DW110" s="87">
        <v>34</v>
      </c>
      <c r="DX110" s="87">
        <v>4.5</v>
      </c>
      <c r="DY110" s="87">
        <v>4.4000000000000004</v>
      </c>
      <c r="DZ110" s="87">
        <v>18.899999999999999</v>
      </c>
      <c r="EA110" s="87">
        <v>17.8</v>
      </c>
      <c r="EB110" s="87">
        <v>3.6</v>
      </c>
      <c r="EC110" s="87">
        <v>3.4</v>
      </c>
      <c r="ED110" s="87">
        <v>1</v>
      </c>
      <c r="EE110" s="87">
        <v>1</v>
      </c>
      <c r="EF110" s="87">
        <v>4.22</v>
      </c>
      <c r="EG110" s="87">
        <v>3.92</v>
      </c>
      <c r="EH110" s="87">
        <v>0.5</v>
      </c>
      <c r="EI110" s="87">
        <v>0.5</v>
      </c>
      <c r="EJ110" s="87">
        <v>2.8</v>
      </c>
      <c r="EK110" s="87">
        <v>2.6</v>
      </c>
      <c r="EL110" s="87">
        <v>0.5</v>
      </c>
      <c r="EM110" s="87">
        <v>0.5</v>
      </c>
      <c r="EN110" s="87">
        <v>1.2</v>
      </c>
      <c r="EO110" s="87">
        <v>1.2</v>
      </c>
      <c r="EP110" s="87">
        <v>0.2</v>
      </c>
      <c r="EQ110" s="87">
        <v>0.2</v>
      </c>
      <c r="ER110" s="87">
        <v>0.9</v>
      </c>
      <c r="ES110" s="87">
        <v>0.8</v>
      </c>
      <c r="ET110" s="87">
        <v>0.1</v>
      </c>
      <c r="EU110" s="87">
        <v>0.1</v>
      </c>
      <c r="EV110" s="87">
        <v>105.21999999999998</v>
      </c>
      <c r="EW110" s="87">
        <f t="shared" si="12"/>
        <v>1.0323957777983999</v>
      </c>
      <c r="EX110" s="87">
        <v>81.919999999999987</v>
      </c>
      <c r="EY110" s="87">
        <f t="shared" si="13"/>
        <v>0.80378124042239996</v>
      </c>
      <c r="EZ110" s="87">
        <v>22.2</v>
      </c>
      <c r="FA110" s="89">
        <f t="shared" si="21"/>
        <v>0.21782157638400002</v>
      </c>
      <c r="FB110" s="2">
        <v>102.02</v>
      </c>
      <c r="FC110" s="2">
        <v>96.9587530887664</v>
      </c>
      <c r="FD110" s="2">
        <v>79.52000000000001</v>
      </c>
      <c r="FE110" s="2">
        <v>97.070312500000028</v>
      </c>
      <c r="FF110" s="2">
        <v>21.400000000000002</v>
      </c>
      <c r="FG110" s="2">
        <v>96.396396396396412</v>
      </c>
    </row>
    <row r="111" spans="1:163" ht="16.5" thickBot="1" x14ac:dyDescent="0.3">
      <c r="A111" s="109"/>
      <c r="B111" s="2" t="s">
        <v>369</v>
      </c>
      <c r="C111" s="90">
        <v>45491</v>
      </c>
      <c r="D111" s="74">
        <v>2.94</v>
      </c>
      <c r="E111" s="74">
        <v>15.4</v>
      </c>
      <c r="F111" s="74">
        <v>4.3499999999999996</v>
      </c>
      <c r="G111" s="74">
        <v>1261</v>
      </c>
      <c r="H111" s="74">
        <v>1208</v>
      </c>
      <c r="I111" s="91">
        <v>4572.7752799999998</v>
      </c>
      <c r="J111" s="74">
        <v>0.5</v>
      </c>
      <c r="K111" s="74">
        <v>5.0000000000000001E-3</v>
      </c>
      <c r="L111" s="74">
        <v>5.0000000000000001E-3</v>
      </c>
      <c r="M111" s="74">
        <v>2.5000000000000001E-2</v>
      </c>
      <c r="N111" s="74">
        <v>2.5000000000000001E-2</v>
      </c>
      <c r="O111" s="74">
        <v>49500</v>
      </c>
      <c r="P111" s="74">
        <f t="shared" si="25"/>
        <v>325.94742195840001</v>
      </c>
      <c r="Q111" s="74">
        <v>55500</v>
      </c>
      <c r="R111" s="74">
        <v>79.2</v>
      </c>
      <c r="S111" s="74">
        <f t="shared" si="14"/>
        <v>0.52151587513344</v>
      </c>
      <c r="T111" s="74">
        <v>59</v>
      </c>
      <c r="U111" s="74">
        <v>3</v>
      </c>
      <c r="V111" s="74">
        <v>3</v>
      </c>
      <c r="W111" s="74">
        <v>7.24</v>
      </c>
      <c r="X111" s="74">
        <v>7.24</v>
      </c>
      <c r="Y111" s="74">
        <v>10.1</v>
      </c>
      <c r="Z111" s="74">
        <v>12</v>
      </c>
      <c r="AA111" s="74">
        <v>0.18</v>
      </c>
      <c r="AB111" s="74">
        <v>0.15</v>
      </c>
      <c r="AC111" s="74">
        <v>106000</v>
      </c>
      <c r="AD111" s="74">
        <v>118000</v>
      </c>
      <c r="AE111" s="74">
        <v>39.700000000000003</v>
      </c>
      <c r="AF111" s="74">
        <v>42.9</v>
      </c>
      <c r="AG111" s="74">
        <v>221</v>
      </c>
      <c r="AH111" s="74">
        <f t="shared" si="15"/>
        <v>1.4552400051071999</v>
      </c>
      <c r="AI111" s="74">
        <v>242</v>
      </c>
      <c r="AJ111" s="74">
        <v>9.64</v>
      </c>
      <c r="AK111" s="74">
        <v>11.1</v>
      </c>
      <c r="AL111" s="74">
        <v>0.3</v>
      </c>
      <c r="AM111" s="74">
        <v>0.3</v>
      </c>
      <c r="AN111" s="91">
        <v>13000</v>
      </c>
      <c r="AO111" s="74">
        <f t="shared" si="16"/>
        <v>85.602353241599999</v>
      </c>
      <c r="AP111" s="74">
        <v>14200</v>
      </c>
      <c r="AQ111" s="74">
        <v>93300</v>
      </c>
      <c r="AR111" s="74">
        <v>96400</v>
      </c>
      <c r="AS111" s="74">
        <v>5.2</v>
      </c>
      <c r="AT111" s="74">
        <v>5.8</v>
      </c>
      <c r="AU111" s="74">
        <v>3.4</v>
      </c>
      <c r="AV111" s="74">
        <v>3.6</v>
      </c>
      <c r="AW111" s="74">
        <v>0.05</v>
      </c>
      <c r="AX111" s="74">
        <v>0.05</v>
      </c>
      <c r="AY111" s="74">
        <v>5.0000000000000001E-3</v>
      </c>
      <c r="AZ111" s="74">
        <v>5.0000000000000001E-3</v>
      </c>
      <c r="BA111" s="74">
        <v>4.0999999999999996</v>
      </c>
      <c r="BB111" s="74">
        <v>4.3</v>
      </c>
      <c r="BC111" s="74">
        <v>1860</v>
      </c>
      <c r="BD111" s="74">
        <v>2080</v>
      </c>
      <c r="BE111" s="74">
        <v>16</v>
      </c>
      <c r="BF111" s="74">
        <v>18.399999999999999</v>
      </c>
      <c r="BG111" s="91">
        <v>26100</v>
      </c>
      <c r="BH111" s="74">
        <f t="shared" si="17"/>
        <v>171.86318612351999</v>
      </c>
      <c r="BI111" s="74">
        <v>29600</v>
      </c>
      <c r="BJ111" s="74">
        <v>9720</v>
      </c>
      <c r="BK111" s="74">
        <f t="shared" si="18"/>
        <v>64.004221039103996</v>
      </c>
      <c r="BL111" s="74">
        <v>10600</v>
      </c>
      <c r="BM111" s="74">
        <v>0.21</v>
      </c>
      <c r="BN111" s="74">
        <v>0.15</v>
      </c>
      <c r="BO111" s="74">
        <v>5370</v>
      </c>
      <c r="BP111" s="74">
        <v>6100</v>
      </c>
      <c r="BQ111" s="74">
        <v>0.05</v>
      </c>
      <c r="BR111" s="74">
        <v>0.05</v>
      </c>
      <c r="BS111" s="74">
        <v>245</v>
      </c>
      <c r="BT111" s="74">
        <f t="shared" si="19"/>
        <v>1.6132751187840002</v>
      </c>
      <c r="BU111" s="74">
        <v>269</v>
      </c>
      <c r="BV111" s="74">
        <v>321</v>
      </c>
      <c r="BW111" s="74">
        <v>247</v>
      </c>
      <c r="BX111" s="74">
        <v>72.5</v>
      </c>
      <c r="BY111" s="74">
        <v>76.099999999999994</v>
      </c>
      <c r="BZ111" s="74">
        <v>7.7</v>
      </c>
      <c r="CA111" s="74">
        <v>7.6</v>
      </c>
      <c r="CB111" s="74">
        <v>0.05</v>
      </c>
      <c r="CC111" s="74">
        <v>0.05</v>
      </c>
      <c r="CD111" s="74">
        <v>322000</v>
      </c>
      <c r="CE111" s="74">
        <v>364000</v>
      </c>
      <c r="CF111" s="74">
        <v>1.3</v>
      </c>
      <c r="CG111" s="74">
        <v>0.45</v>
      </c>
      <c r="CH111" s="74">
        <v>0.33</v>
      </c>
      <c r="CI111" s="74">
        <v>0.36</v>
      </c>
      <c r="CJ111" s="74">
        <v>16300</v>
      </c>
      <c r="CK111" s="74">
        <v>18600</v>
      </c>
      <c r="CL111" s="74">
        <v>0.03</v>
      </c>
      <c r="CM111" s="74">
        <v>0.03</v>
      </c>
      <c r="CN111" s="74">
        <v>370</v>
      </c>
      <c r="CO111" s="74">
        <v>397</v>
      </c>
      <c r="CP111" s="74">
        <v>0.05</v>
      </c>
      <c r="CQ111" s="74">
        <v>0.05</v>
      </c>
      <c r="CR111" s="74">
        <v>1.2</v>
      </c>
      <c r="CS111" s="74">
        <v>1</v>
      </c>
      <c r="CT111" s="74">
        <v>2</v>
      </c>
      <c r="CU111" s="74">
        <v>2.1</v>
      </c>
      <c r="CV111" s="74">
        <v>0.37</v>
      </c>
      <c r="CW111" s="74">
        <v>0.16</v>
      </c>
      <c r="CX111" s="74">
        <v>1.42</v>
      </c>
      <c r="CY111" s="74">
        <v>1.45</v>
      </c>
      <c r="CZ111" s="74">
        <v>11.3</v>
      </c>
      <c r="DA111" s="74">
        <v>12.2</v>
      </c>
      <c r="DB111" s="74">
        <v>5.44</v>
      </c>
      <c r="DC111" s="74">
        <v>3.56</v>
      </c>
      <c r="DD111" s="74">
        <v>0.05</v>
      </c>
      <c r="DE111" s="74">
        <v>0.03</v>
      </c>
      <c r="DF111" s="91">
        <v>5910</v>
      </c>
      <c r="DG111" s="74">
        <f t="shared" si="20"/>
        <v>38.916146742911998</v>
      </c>
      <c r="DH111" s="74">
        <v>6550</v>
      </c>
      <c r="DI111" s="74">
        <v>1</v>
      </c>
      <c r="DJ111" s="74">
        <v>1</v>
      </c>
      <c r="DK111" s="74">
        <v>2</v>
      </c>
      <c r="DL111" s="74" t="s">
        <v>15</v>
      </c>
      <c r="DM111" s="74" t="s">
        <v>15</v>
      </c>
      <c r="DN111" s="74">
        <v>1300</v>
      </c>
      <c r="DO111" s="74">
        <v>0</v>
      </c>
      <c r="DP111" s="74">
        <v>4.4000000000000004</v>
      </c>
      <c r="DQ111" s="74">
        <v>4.9000000000000004</v>
      </c>
      <c r="DR111" s="74">
        <v>53.7</v>
      </c>
      <c r="DS111" s="74">
        <v>57.6</v>
      </c>
      <c r="DT111" s="74">
        <v>51.5</v>
      </c>
      <c r="DU111" s="74">
        <v>46.3</v>
      </c>
      <c r="DV111" s="74">
        <v>120</v>
      </c>
      <c r="DW111" s="74">
        <v>105</v>
      </c>
      <c r="DX111" s="74">
        <v>14.3</v>
      </c>
      <c r="DY111" s="74">
        <v>13</v>
      </c>
      <c r="DZ111" s="74">
        <v>59.7</v>
      </c>
      <c r="EA111" s="74">
        <v>54.5</v>
      </c>
      <c r="EB111" s="74">
        <v>12.1</v>
      </c>
      <c r="EC111" s="74">
        <v>11.3</v>
      </c>
      <c r="ED111" s="74">
        <v>3.4</v>
      </c>
      <c r="EE111" s="74">
        <v>3.1</v>
      </c>
      <c r="EF111" s="74">
        <v>15.5</v>
      </c>
      <c r="EG111" s="74">
        <v>13.3</v>
      </c>
      <c r="EH111" s="74">
        <v>2</v>
      </c>
      <c r="EI111" s="74">
        <v>1.9</v>
      </c>
      <c r="EJ111" s="74">
        <v>10</v>
      </c>
      <c r="EK111" s="74">
        <v>9.9</v>
      </c>
      <c r="EL111" s="74">
        <v>1.9</v>
      </c>
      <c r="EM111" s="74">
        <v>1.8</v>
      </c>
      <c r="EN111" s="74">
        <v>4.8</v>
      </c>
      <c r="EO111" s="74">
        <v>4.3</v>
      </c>
      <c r="EP111" s="74">
        <v>0.6</v>
      </c>
      <c r="EQ111" s="74">
        <v>0.6</v>
      </c>
      <c r="ER111" s="74">
        <v>3.5</v>
      </c>
      <c r="ES111" s="74">
        <v>3.2</v>
      </c>
      <c r="ET111" s="74">
        <v>0.5</v>
      </c>
      <c r="EU111" s="74">
        <v>0.8</v>
      </c>
      <c r="EV111" s="74">
        <v>357.90000000000003</v>
      </c>
      <c r="EW111" s="74">
        <f t="shared" si="12"/>
        <v>2.3566986327052803</v>
      </c>
      <c r="EX111" s="74">
        <v>276.5</v>
      </c>
      <c r="EY111" s="74">
        <f t="shared" si="13"/>
        <v>1.8206962054847999</v>
      </c>
      <c r="EZ111" s="74">
        <v>77</v>
      </c>
      <c r="FA111" s="92">
        <f t="shared" si="21"/>
        <v>0.50702932304640003</v>
      </c>
      <c r="FB111" s="2">
        <v>331.50000000000006</v>
      </c>
      <c r="FC111" s="2">
        <v>92.623637887678129</v>
      </c>
      <c r="FD111" s="2">
        <v>246.50000000000003</v>
      </c>
      <c r="FE111" s="2">
        <v>89.150090415913212</v>
      </c>
      <c r="FF111" s="2">
        <v>80.099999999999994</v>
      </c>
      <c r="FG111" s="2">
        <v>104.02597402597402</v>
      </c>
    </row>
    <row r="112" spans="1:163" ht="18.75" customHeight="1" thickTop="1" x14ac:dyDescent="0.25">
      <c r="A112" s="93"/>
      <c r="B112" s="94"/>
      <c r="C112" s="113" t="s">
        <v>371</v>
      </c>
      <c r="D112" s="114"/>
      <c r="E112" s="114"/>
      <c r="F112" s="114"/>
      <c r="G112" s="114"/>
      <c r="H112" s="114"/>
      <c r="I112" s="114"/>
      <c r="J112" s="95"/>
      <c r="K112" s="95"/>
      <c r="L112" s="95"/>
      <c r="M112" s="95"/>
      <c r="N112" s="95"/>
      <c r="O112" s="95"/>
      <c r="P112" s="96">
        <f>AVERAGE(P110:P111)</f>
        <v>231.65619001920004</v>
      </c>
      <c r="Q112" s="97"/>
      <c r="R112" s="97"/>
      <c r="S112" s="97"/>
      <c r="T112" s="97"/>
      <c r="U112" s="97"/>
      <c r="V112" s="97"/>
      <c r="W112" s="97"/>
      <c r="X112" s="97"/>
      <c r="Y112" s="97"/>
      <c r="Z112" s="97"/>
      <c r="AA112" s="97"/>
      <c r="AB112" s="97"/>
      <c r="AC112" s="97"/>
      <c r="AD112" s="97"/>
      <c r="AE112" s="97"/>
      <c r="AF112" s="97"/>
      <c r="AG112" s="97"/>
      <c r="AH112" s="96">
        <f>AVERAGE(AH110:AH111)</f>
        <v>1.0155958253856001</v>
      </c>
      <c r="AI112" s="97"/>
      <c r="AJ112" s="97"/>
      <c r="AK112" s="97"/>
      <c r="AL112" s="97"/>
      <c r="AM112" s="97"/>
      <c r="AN112" s="97"/>
      <c r="AO112" s="96">
        <f>AVERAGE(AO110:AO111)</f>
        <v>54.477198057599999</v>
      </c>
      <c r="AP112" s="97"/>
      <c r="AQ112" s="97"/>
      <c r="AR112" s="97"/>
      <c r="AS112" s="97"/>
      <c r="AT112" s="97"/>
      <c r="AU112" s="97"/>
      <c r="AV112" s="97"/>
      <c r="AW112" s="97"/>
      <c r="AX112" s="97"/>
      <c r="AY112" s="97"/>
      <c r="AZ112" s="97"/>
      <c r="BA112" s="97"/>
      <c r="BB112" s="97"/>
      <c r="BC112" s="97"/>
      <c r="BD112" s="97"/>
      <c r="BE112" s="97"/>
      <c r="BF112" s="97"/>
      <c r="BG112" s="97"/>
      <c r="BH112" s="96">
        <f>AVERAGE(BH110:BH111)</f>
        <v>166.38821136576001</v>
      </c>
      <c r="BI112" s="97"/>
      <c r="BJ112" s="97"/>
      <c r="BK112" s="96">
        <f>AVERAGE(BK110:BK111)</f>
        <v>51.184145737151994</v>
      </c>
      <c r="BL112" s="97"/>
      <c r="BM112" s="97"/>
      <c r="BN112" s="97"/>
      <c r="BO112" s="97"/>
      <c r="BP112" s="97"/>
      <c r="BQ112" s="97"/>
      <c r="BR112" s="97"/>
      <c r="BS112" s="97"/>
      <c r="BT112" s="96">
        <f>AVERAGE(BT110:BT111)</f>
        <v>1.1780135353440002</v>
      </c>
      <c r="BU112" s="97"/>
      <c r="BV112" s="97"/>
      <c r="BW112" s="97"/>
      <c r="BX112" s="97"/>
      <c r="BY112" s="97"/>
      <c r="BZ112" s="97"/>
      <c r="CA112" s="97"/>
      <c r="CB112" s="97"/>
      <c r="CC112" s="97"/>
      <c r="CD112" s="97"/>
      <c r="CE112" s="97"/>
      <c r="CF112" s="97"/>
      <c r="CG112" s="97"/>
      <c r="CH112" s="97"/>
      <c r="CI112" s="97"/>
      <c r="CJ112" s="97"/>
      <c r="CK112" s="97"/>
      <c r="CL112" s="97"/>
      <c r="CM112" s="97"/>
      <c r="CN112" s="97"/>
      <c r="CO112" s="97"/>
      <c r="CP112" s="97"/>
      <c r="CQ112" s="97"/>
      <c r="CR112" s="97"/>
      <c r="CS112" s="97"/>
      <c r="CT112" s="97"/>
      <c r="CU112" s="97"/>
      <c r="CV112" s="97"/>
      <c r="CW112" s="97"/>
      <c r="CX112" s="97"/>
      <c r="CY112" s="97"/>
      <c r="CZ112" s="97"/>
      <c r="DA112" s="97"/>
      <c r="DB112" s="97"/>
      <c r="DC112" s="97"/>
      <c r="DD112" s="97"/>
      <c r="DE112" s="97"/>
      <c r="DF112" s="97"/>
      <c r="DG112" s="96">
        <f>AVERAGE(DG110:DG111)</f>
        <v>26.816910411456</v>
      </c>
      <c r="DH112" s="97"/>
      <c r="DI112" s="97"/>
      <c r="DJ112" s="97"/>
      <c r="DK112" s="97"/>
      <c r="DL112" s="97"/>
      <c r="DM112" s="97"/>
      <c r="DN112" s="97"/>
      <c r="DO112" s="97"/>
      <c r="DP112" s="97"/>
      <c r="DQ112" s="97"/>
      <c r="DR112" s="97"/>
      <c r="DS112" s="97"/>
      <c r="DT112" s="97"/>
      <c r="DU112" s="97"/>
      <c r="DV112" s="97"/>
      <c r="DW112" s="97"/>
      <c r="DX112" s="97"/>
      <c r="DY112" s="97"/>
      <c r="DZ112" s="97"/>
      <c r="EA112" s="97"/>
      <c r="EB112" s="97"/>
      <c r="EC112" s="97"/>
      <c r="ED112" s="97"/>
      <c r="EE112" s="97"/>
      <c r="EF112" s="97"/>
      <c r="EG112" s="97"/>
      <c r="EH112" s="97"/>
      <c r="EI112" s="97"/>
      <c r="EJ112" s="97"/>
      <c r="EK112" s="97"/>
      <c r="EL112" s="97"/>
      <c r="EM112" s="97"/>
      <c r="EN112" s="97"/>
      <c r="EO112" s="97"/>
      <c r="EP112" s="97"/>
      <c r="EQ112" s="97"/>
      <c r="ER112" s="97"/>
      <c r="ES112" s="97"/>
      <c r="ET112" s="97"/>
      <c r="EU112" s="97"/>
      <c r="EV112" s="97"/>
      <c r="EW112" s="96">
        <f>AVERAGE(EW110:EW111)</f>
        <v>1.69454720525184</v>
      </c>
      <c r="EX112" s="97"/>
      <c r="EY112" s="96">
        <f>AVERAGE(EY110:EY111)</f>
        <v>1.3122387229535999</v>
      </c>
      <c r="EZ112" s="97"/>
      <c r="FA112" s="98">
        <f>AVERAGE(FA110:FA111)</f>
        <v>0.36242544971520002</v>
      </c>
    </row>
    <row r="113" spans="1:193" x14ac:dyDescent="0.25">
      <c r="A113" s="99" t="s">
        <v>380</v>
      </c>
    </row>
    <row r="114" spans="1:193" x14ac:dyDescent="0.25">
      <c r="A114" s="99" t="s">
        <v>381</v>
      </c>
      <c r="EW114" s="99" t="s">
        <v>382</v>
      </c>
    </row>
    <row r="115" spans="1:193" x14ac:dyDescent="0.25">
      <c r="A115" s="4" t="s">
        <v>383</v>
      </c>
      <c r="EW115" t="s">
        <v>187</v>
      </c>
    </row>
    <row r="116" spans="1:193" x14ac:dyDescent="0.25">
      <c r="A116" t="s">
        <v>194</v>
      </c>
      <c r="EW116" s="99" t="s">
        <v>193</v>
      </c>
    </row>
    <row r="117" spans="1:193" x14ac:dyDescent="0.25">
      <c r="EW117" s="99" t="s">
        <v>384</v>
      </c>
      <c r="FZ117" s="51"/>
      <c r="GA117" s="51"/>
      <c r="GB117" s="51"/>
      <c r="GC117" s="51"/>
      <c r="GD117" s="51"/>
      <c r="GE117" s="51"/>
      <c r="GF117" s="51"/>
      <c r="GG117" s="51"/>
      <c r="GH117" s="51"/>
      <c r="GI117" s="51"/>
      <c r="GJ117" s="51"/>
      <c r="GK117" s="51"/>
    </row>
    <row r="118" spans="1:193" x14ac:dyDescent="0.25">
      <c r="FY118" s="104"/>
    </row>
    <row r="119" spans="1:193" x14ac:dyDescent="0.25">
      <c r="FY119" s="104"/>
    </row>
    <row r="120" spans="1:193" x14ac:dyDescent="0.25">
      <c r="FY120" s="104"/>
    </row>
    <row r="121" spans="1:193" x14ac:dyDescent="0.25">
      <c r="FY121" s="104"/>
    </row>
    <row r="122" spans="1:193" x14ac:dyDescent="0.25">
      <c r="FY122" s="104"/>
    </row>
    <row r="123" spans="1:193" x14ac:dyDescent="0.25">
      <c r="FY123" s="104"/>
    </row>
    <row r="124" spans="1:193" x14ac:dyDescent="0.25">
      <c r="FY124" s="104"/>
    </row>
    <row r="125" spans="1:193" x14ac:dyDescent="0.25">
      <c r="FY125" s="104"/>
    </row>
    <row r="126" spans="1:193" x14ac:dyDescent="0.25">
      <c r="FY126" s="104"/>
    </row>
    <row r="127" spans="1:193" x14ac:dyDescent="0.25">
      <c r="FY127" s="104"/>
    </row>
    <row r="128" spans="1:193" x14ac:dyDescent="0.25">
      <c r="FY128" s="104"/>
    </row>
  </sheetData>
  <mergeCells count="22">
    <mergeCell ref="C78:I78"/>
    <mergeCell ref="A3:A12"/>
    <mergeCell ref="C23:I23"/>
    <mergeCell ref="A24:A33"/>
    <mergeCell ref="C34:I34"/>
    <mergeCell ref="A35:A44"/>
    <mergeCell ref="C45:I45"/>
    <mergeCell ref="A46:A55"/>
    <mergeCell ref="C56:I56"/>
    <mergeCell ref="A57:A66"/>
    <mergeCell ref="C67:I67"/>
    <mergeCell ref="A68:A77"/>
    <mergeCell ref="A107:A108"/>
    <mergeCell ref="C109:I109"/>
    <mergeCell ref="A110:A111"/>
    <mergeCell ref="C112:I112"/>
    <mergeCell ref="A79:A88"/>
    <mergeCell ref="C89:I89"/>
    <mergeCell ref="A90:A99"/>
    <mergeCell ref="C100:I100"/>
    <mergeCell ref="A101:A105"/>
    <mergeCell ref="C106:I106"/>
  </mergeCells>
  <printOptions horizontalCentered="1" verticalCentered="1"/>
  <pageMargins left="0.2" right="0.2" top="0.25" bottom="0" header="0.05" footer="0.05"/>
  <pageSetup paperSize="3"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C1CB6-091A-4734-AE58-476FF4B83B51}">
  <sheetPr>
    <pageSetUpPr fitToPage="1"/>
  </sheetPr>
  <dimension ref="A1:K163"/>
  <sheetViews>
    <sheetView workbookViewId="0">
      <selection activeCell="K23" sqref="K23"/>
    </sheetView>
  </sheetViews>
  <sheetFormatPr defaultRowHeight="15.75" x14ac:dyDescent="0.25"/>
  <cols>
    <col min="1" max="1" width="28.625" style="2" customWidth="1"/>
    <col min="2" max="2" width="11.25" style="2" customWidth="1"/>
    <col min="3" max="4" width="10.375" style="2" customWidth="1"/>
    <col min="5" max="5" width="10.625" style="2" customWidth="1"/>
    <col min="6" max="6" width="11.375" style="2" customWidth="1"/>
    <col min="7" max="7" width="10.5" style="2" customWidth="1"/>
    <col min="8" max="8" width="10.125" style="2" customWidth="1"/>
    <col min="9" max="9" width="10.25" style="2" customWidth="1"/>
    <col min="10" max="10" width="10.125" style="2" customWidth="1"/>
    <col min="11" max="11" width="9.875" style="2" customWidth="1"/>
    <col min="12" max="16384" width="9" style="3"/>
  </cols>
  <sheetData>
    <row r="1" spans="1:11" x14ac:dyDescent="0.25">
      <c r="A1" s="1" t="s">
        <v>249</v>
      </c>
    </row>
    <row r="2" spans="1:11" ht="10.5" customHeight="1" x14ac:dyDescent="0.25">
      <c r="A2" s="4"/>
    </row>
    <row r="3" spans="1:11" ht="31.5" x14ac:dyDescent="0.25">
      <c r="A3" s="5" t="s">
        <v>1</v>
      </c>
      <c r="B3" s="6" t="s">
        <v>250</v>
      </c>
      <c r="C3" s="6" t="s">
        <v>251</v>
      </c>
      <c r="D3" s="6" t="s">
        <v>252</v>
      </c>
      <c r="E3" s="6" t="s">
        <v>253</v>
      </c>
      <c r="F3" s="6" t="s">
        <v>254</v>
      </c>
      <c r="G3" s="6" t="s">
        <v>255</v>
      </c>
      <c r="H3" s="6" t="s">
        <v>256</v>
      </c>
      <c r="I3" s="6" t="s">
        <v>257</v>
      </c>
      <c r="J3" s="6" t="s">
        <v>258</v>
      </c>
      <c r="K3" s="7" t="s">
        <v>259</v>
      </c>
    </row>
    <row r="4" spans="1:11" x14ac:dyDescent="0.25">
      <c r="A4" s="8" t="s">
        <v>12</v>
      </c>
      <c r="B4" s="9">
        <v>44877</v>
      </c>
      <c r="C4" s="9">
        <v>45036</v>
      </c>
      <c r="D4" s="9">
        <v>45071</v>
      </c>
      <c r="E4" s="9">
        <v>45140</v>
      </c>
      <c r="F4" s="9">
        <v>45198</v>
      </c>
      <c r="G4" s="9">
        <v>45425</v>
      </c>
      <c r="H4" s="9">
        <v>45442</v>
      </c>
      <c r="I4" s="9">
        <v>45456</v>
      </c>
      <c r="J4" s="9">
        <v>45474</v>
      </c>
      <c r="K4" s="10">
        <v>45498</v>
      </c>
    </row>
    <row r="5" spans="1:11" x14ac:dyDescent="0.25">
      <c r="A5" s="8" t="s">
        <v>13</v>
      </c>
      <c r="B5" s="11">
        <v>2.75</v>
      </c>
      <c r="C5" s="11">
        <v>2.84</v>
      </c>
      <c r="D5" s="11">
        <v>2.89</v>
      </c>
      <c r="E5" s="11">
        <v>2.75</v>
      </c>
      <c r="F5" s="11">
        <v>2.89</v>
      </c>
      <c r="G5" s="11">
        <v>2.75</v>
      </c>
      <c r="H5" s="11">
        <v>2.48</v>
      </c>
      <c r="I5" s="11">
        <v>2.66</v>
      </c>
      <c r="J5" s="11">
        <v>2.67</v>
      </c>
      <c r="K5" s="12">
        <v>2.81</v>
      </c>
    </row>
    <row r="6" spans="1:11" ht="18" x14ac:dyDescent="0.25">
      <c r="A6" s="8" t="s">
        <v>14</v>
      </c>
      <c r="B6" s="11">
        <v>13</v>
      </c>
      <c r="C6" s="11">
        <v>13.9</v>
      </c>
      <c r="D6" s="11">
        <v>17.600000000000001</v>
      </c>
      <c r="E6" s="11">
        <v>16</v>
      </c>
      <c r="F6" s="11" t="s">
        <v>15</v>
      </c>
      <c r="G6" s="11">
        <v>15.9</v>
      </c>
      <c r="H6" s="11">
        <v>7.6</v>
      </c>
      <c r="I6" s="11">
        <v>11.6</v>
      </c>
      <c r="J6" s="11">
        <v>15.2</v>
      </c>
      <c r="K6" s="12">
        <v>18.5</v>
      </c>
    </row>
    <row r="7" spans="1:11" x14ac:dyDescent="0.25">
      <c r="A7" s="8" t="s">
        <v>16</v>
      </c>
      <c r="B7" s="11">
        <v>5.69</v>
      </c>
      <c r="C7" s="11">
        <v>5.43</v>
      </c>
      <c r="D7" s="11">
        <v>5.47</v>
      </c>
      <c r="E7" s="11">
        <v>4.4000000000000004</v>
      </c>
      <c r="F7" s="11">
        <v>4.74</v>
      </c>
      <c r="G7" s="11">
        <v>3.64</v>
      </c>
      <c r="H7" s="11">
        <v>6.73</v>
      </c>
      <c r="I7" s="11">
        <v>6.36</v>
      </c>
      <c r="J7" s="11">
        <v>7.63</v>
      </c>
      <c r="K7" s="12">
        <v>5.04</v>
      </c>
    </row>
    <row r="8" spans="1:11" x14ac:dyDescent="0.25">
      <c r="A8" s="8" t="s">
        <v>17</v>
      </c>
      <c r="B8" s="13">
        <v>2840</v>
      </c>
      <c r="C8" s="13">
        <v>2660</v>
      </c>
      <c r="D8" s="13">
        <v>2910</v>
      </c>
      <c r="E8" s="13">
        <v>2980</v>
      </c>
      <c r="F8" s="13">
        <v>3270</v>
      </c>
      <c r="G8" s="13">
        <v>3210</v>
      </c>
      <c r="H8" s="13">
        <v>3240</v>
      </c>
      <c r="I8" s="13">
        <v>3650</v>
      </c>
      <c r="J8" s="13">
        <v>2470</v>
      </c>
      <c r="K8" s="14">
        <v>3280</v>
      </c>
    </row>
    <row r="9" spans="1:11" x14ac:dyDescent="0.25">
      <c r="A9" s="8" t="s">
        <v>18</v>
      </c>
      <c r="B9" s="11">
        <v>190</v>
      </c>
      <c r="C9" s="11">
        <v>144</v>
      </c>
      <c r="D9" s="11">
        <v>198</v>
      </c>
      <c r="E9" s="11">
        <v>213</v>
      </c>
      <c r="F9" s="11">
        <v>197</v>
      </c>
      <c r="G9" s="11">
        <v>197.4</v>
      </c>
      <c r="H9" s="11">
        <v>217</v>
      </c>
      <c r="I9" s="11">
        <v>187</v>
      </c>
      <c r="J9" s="11">
        <v>227.5</v>
      </c>
      <c r="K9" s="12">
        <v>218</v>
      </c>
    </row>
    <row r="10" spans="1:11" x14ac:dyDescent="0.25">
      <c r="A10" s="8" t="s">
        <v>19</v>
      </c>
      <c r="B10" s="13">
        <f>B9*3.78541</f>
        <v>719.22789999999998</v>
      </c>
      <c r="C10" s="13">
        <f t="shared" ref="C10:K10" si="0">C9*3.78541</f>
        <v>545.09904000000006</v>
      </c>
      <c r="D10" s="13">
        <f t="shared" si="0"/>
        <v>749.51118000000008</v>
      </c>
      <c r="E10" s="13">
        <f t="shared" si="0"/>
        <v>806.29232999999999</v>
      </c>
      <c r="F10" s="13">
        <f t="shared" si="0"/>
        <v>745.72577000000001</v>
      </c>
      <c r="G10" s="13">
        <f t="shared" si="0"/>
        <v>747.23993400000006</v>
      </c>
      <c r="H10" s="13">
        <f t="shared" si="0"/>
        <v>821.43397000000004</v>
      </c>
      <c r="I10" s="13">
        <f t="shared" si="0"/>
        <v>707.87166999999999</v>
      </c>
      <c r="J10" s="13">
        <f t="shared" si="0"/>
        <v>861.18077500000004</v>
      </c>
      <c r="K10" s="14">
        <f t="shared" si="0"/>
        <v>825.21938</v>
      </c>
    </row>
    <row r="11" spans="1:11" ht="18.75" x14ac:dyDescent="0.25">
      <c r="A11" s="8" t="s">
        <v>20</v>
      </c>
      <c r="B11" s="11" t="s">
        <v>25</v>
      </c>
      <c r="C11" s="11" t="s">
        <v>22</v>
      </c>
      <c r="D11" s="11" t="s">
        <v>22</v>
      </c>
      <c r="E11" s="11" t="s">
        <v>22</v>
      </c>
      <c r="F11" s="11" t="s">
        <v>22</v>
      </c>
      <c r="G11" s="11" t="s">
        <v>25</v>
      </c>
      <c r="H11" s="11" t="s">
        <v>25</v>
      </c>
      <c r="I11" s="11" t="s">
        <v>260</v>
      </c>
      <c r="J11" s="11" t="s">
        <v>26</v>
      </c>
      <c r="K11" s="12" t="s">
        <v>141</v>
      </c>
    </row>
    <row r="12" spans="1:11" x14ac:dyDescent="0.25">
      <c r="A12" s="8" t="s">
        <v>27</v>
      </c>
      <c r="B12" s="11" t="s">
        <v>28</v>
      </c>
      <c r="C12" s="11">
        <v>0.02</v>
      </c>
      <c r="D12" s="11" t="s">
        <v>28</v>
      </c>
      <c r="E12" s="11" t="s">
        <v>28</v>
      </c>
      <c r="F12" s="11" t="s">
        <v>28</v>
      </c>
      <c r="G12" s="11" t="s">
        <v>28</v>
      </c>
      <c r="H12" s="11" t="s">
        <v>28</v>
      </c>
      <c r="I12" s="11" t="s">
        <v>28</v>
      </c>
      <c r="J12" s="11" t="s">
        <v>28</v>
      </c>
      <c r="K12" s="12" t="s">
        <v>28</v>
      </c>
    </row>
    <row r="13" spans="1:11" x14ac:dyDescent="0.25">
      <c r="A13" s="8" t="s">
        <v>29</v>
      </c>
      <c r="B13" s="11" t="s">
        <v>28</v>
      </c>
      <c r="C13" s="11" t="s">
        <v>28</v>
      </c>
      <c r="D13" s="11" t="s">
        <v>28</v>
      </c>
      <c r="E13" s="11" t="s">
        <v>28</v>
      </c>
      <c r="F13" s="11" t="s">
        <v>28</v>
      </c>
      <c r="G13" s="11" t="s">
        <v>28</v>
      </c>
      <c r="H13" s="11" t="s">
        <v>28</v>
      </c>
      <c r="I13" s="11" t="s">
        <v>28</v>
      </c>
      <c r="J13" s="11" t="s">
        <v>28</v>
      </c>
      <c r="K13" s="12" t="s">
        <v>28</v>
      </c>
    </row>
    <row r="14" spans="1:11" x14ac:dyDescent="0.25">
      <c r="A14" s="8" t="s">
        <v>30</v>
      </c>
      <c r="B14" s="11">
        <v>0.08</v>
      </c>
      <c r="C14" s="11">
        <v>0.21</v>
      </c>
      <c r="D14" s="11">
        <v>0.11</v>
      </c>
      <c r="E14" s="11">
        <v>0.12</v>
      </c>
      <c r="F14" s="11">
        <v>0.1</v>
      </c>
      <c r="G14" s="11">
        <v>0.18</v>
      </c>
      <c r="H14" s="11">
        <v>0.11</v>
      </c>
      <c r="I14" s="11">
        <v>0.14000000000000001</v>
      </c>
      <c r="J14" s="11">
        <v>0.09</v>
      </c>
      <c r="K14" s="12">
        <v>0.09</v>
      </c>
    </row>
    <row r="15" spans="1:11" x14ac:dyDescent="0.25">
      <c r="A15" s="8" t="s">
        <v>31</v>
      </c>
      <c r="B15" s="11">
        <v>7.0000000000000007E-2</v>
      </c>
      <c r="C15" s="11" t="s">
        <v>32</v>
      </c>
      <c r="D15" s="11">
        <v>0.05</v>
      </c>
      <c r="E15" s="11">
        <v>0.06</v>
      </c>
      <c r="F15" s="11" t="s">
        <v>32</v>
      </c>
      <c r="G15" s="11">
        <v>0.11</v>
      </c>
      <c r="H15" s="11">
        <v>0.09</v>
      </c>
      <c r="I15" s="11">
        <v>0.11</v>
      </c>
      <c r="J15" s="11">
        <v>0.09</v>
      </c>
      <c r="K15" s="12">
        <v>0.06</v>
      </c>
    </row>
    <row r="16" spans="1:11" x14ac:dyDescent="0.25">
      <c r="A16" s="8" t="s">
        <v>33</v>
      </c>
      <c r="B16" s="13">
        <v>18100</v>
      </c>
      <c r="C16" s="13">
        <v>17000</v>
      </c>
      <c r="D16" s="13">
        <v>13500</v>
      </c>
      <c r="E16" s="13">
        <v>18500</v>
      </c>
      <c r="F16" s="13">
        <v>15500</v>
      </c>
      <c r="G16" s="13">
        <v>20400</v>
      </c>
      <c r="H16" s="13">
        <v>25600</v>
      </c>
      <c r="I16" s="13">
        <v>27100</v>
      </c>
      <c r="J16" s="13">
        <v>26100</v>
      </c>
      <c r="K16" s="14">
        <v>17100</v>
      </c>
    </row>
    <row r="17" spans="1:11" x14ac:dyDescent="0.25">
      <c r="A17" s="8" t="s">
        <v>34</v>
      </c>
      <c r="B17" s="13">
        <v>19900</v>
      </c>
      <c r="C17" s="13">
        <v>15300</v>
      </c>
      <c r="D17" s="13">
        <v>17800</v>
      </c>
      <c r="E17" s="13">
        <v>18200</v>
      </c>
      <c r="F17" s="13">
        <v>12800</v>
      </c>
      <c r="G17" s="13">
        <v>20300</v>
      </c>
      <c r="H17" s="13">
        <v>19900</v>
      </c>
      <c r="I17" s="13">
        <v>23000</v>
      </c>
      <c r="J17" s="13">
        <v>19300</v>
      </c>
      <c r="K17" s="14">
        <v>18400</v>
      </c>
    </row>
    <row r="18" spans="1:11" x14ac:dyDescent="0.25">
      <c r="A18" s="8" t="s">
        <v>35</v>
      </c>
      <c r="B18" s="11">
        <v>48</v>
      </c>
      <c r="C18" s="11">
        <v>51.3</v>
      </c>
      <c r="D18" s="11">
        <v>52.4</v>
      </c>
      <c r="E18" s="11">
        <v>50.1</v>
      </c>
      <c r="F18" s="11">
        <v>41.7</v>
      </c>
      <c r="G18" s="11">
        <v>76.5</v>
      </c>
      <c r="H18" s="11">
        <v>85.8</v>
      </c>
      <c r="I18" s="11">
        <v>86.8</v>
      </c>
      <c r="J18" s="11">
        <v>70.599999999999994</v>
      </c>
      <c r="K18" s="12">
        <v>56.4</v>
      </c>
    </row>
    <row r="19" spans="1:11" x14ac:dyDescent="0.25">
      <c r="A19" s="8" t="s">
        <v>36</v>
      </c>
      <c r="B19" s="11">
        <v>58.4</v>
      </c>
      <c r="C19" s="11">
        <v>44.1</v>
      </c>
      <c r="D19" s="11">
        <v>51.6</v>
      </c>
      <c r="E19" s="11">
        <v>50.5</v>
      </c>
      <c r="F19" s="11">
        <v>40</v>
      </c>
      <c r="G19" s="11">
        <v>79</v>
      </c>
      <c r="H19" s="11">
        <v>83</v>
      </c>
      <c r="I19" s="11">
        <v>88</v>
      </c>
      <c r="J19" s="11">
        <v>70.8</v>
      </c>
      <c r="K19" s="12">
        <v>54</v>
      </c>
    </row>
    <row r="20" spans="1:11" x14ac:dyDescent="0.25">
      <c r="A20" s="8" t="s">
        <v>37</v>
      </c>
      <c r="B20" s="11">
        <v>30</v>
      </c>
      <c r="C20" s="11">
        <v>75</v>
      </c>
      <c r="D20" s="11">
        <v>16</v>
      </c>
      <c r="E20" s="11">
        <v>33</v>
      </c>
      <c r="F20" s="11">
        <v>24</v>
      </c>
      <c r="G20" s="11">
        <v>23</v>
      </c>
      <c r="H20" s="11">
        <v>34</v>
      </c>
      <c r="I20" s="11">
        <v>34</v>
      </c>
      <c r="J20" s="11">
        <v>28</v>
      </c>
      <c r="K20" s="12">
        <v>25</v>
      </c>
    </row>
    <row r="21" spans="1:11" x14ac:dyDescent="0.25">
      <c r="A21" s="8" t="s">
        <v>38</v>
      </c>
      <c r="B21" s="11">
        <v>37</v>
      </c>
      <c r="C21" s="11">
        <v>27</v>
      </c>
      <c r="D21" s="11">
        <v>28</v>
      </c>
      <c r="E21" s="11">
        <v>25</v>
      </c>
      <c r="F21" s="11">
        <v>24</v>
      </c>
      <c r="G21" s="11">
        <v>24</v>
      </c>
      <c r="H21" s="11">
        <v>24</v>
      </c>
      <c r="I21" s="11">
        <v>27</v>
      </c>
      <c r="J21" s="11">
        <v>26</v>
      </c>
      <c r="K21" s="12">
        <v>27</v>
      </c>
    </row>
    <row r="22" spans="1:11" x14ac:dyDescent="0.25">
      <c r="A22" s="8" t="s">
        <v>39</v>
      </c>
      <c r="B22" s="11">
        <v>1.65</v>
      </c>
      <c r="C22" s="11">
        <v>3.29</v>
      </c>
      <c r="D22" s="11">
        <v>1.64</v>
      </c>
      <c r="E22" s="11">
        <v>1.73</v>
      </c>
      <c r="F22" s="11">
        <v>2.42</v>
      </c>
      <c r="G22" s="11">
        <v>1.99</v>
      </c>
      <c r="H22" s="11">
        <v>1.84</v>
      </c>
      <c r="I22" s="11">
        <v>1.96</v>
      </c>
      <c r="J22" s="11">
        <v>2.08</v>
      </c>
      <c r="K22" s="12">
        <v>1.96</v>
      </c>
    </row>
    <row r="23" spans="1:11" x14ac:dyDescent="0.25">
      <c r="A23" s="8" t="s">
        <v>40</v>
      </c>
      <c r="B23" s="11">
        <v>2.34</v>
      </c>
      <c r="C23" s="11">
        <v>1.82</v>
      </c>
      <c r="D23" s="11">
        <v>1.7</v>
      </c>
      <c r="E23" s="11">
        <v>1.74</v>
      </c>
      <c r="F23" s="11">
        <v>3.01</v>
      </c>
      <c r="G23" s="11">
        <v>2.12</v>
      </c>
      <c r="H23" s="11">
        <v>1.9</v>
      </c>
      <c r="I23" s="11">
        <v>1.92</v>
      </c>
      <c r="J23" s="11">
        <v>1.71</v>
      </c>
      <c r="K23" s="12">
        <v>2.1</v>
      </c>
    </row>
    <row r="24" spans="1:11" x14ac:dyDescent="0.25">
      <c r="A24" s="8" t="s">
        <v>41</v>
      </c>
      <c r="B24" s="11">
        <v>8.07</v>
      </c>
      <c r="C24" s="11">
        <v>9.24</v>
      </c>
      <c r="D24" s="11">
        <v>5.64</v>
      </c>
      <c r="E24" s="11">
        <v>13.5</v>
      </c>
      <c r="F24" s="11">
        <v>8.61</v>
      </c>
      <c r="G24" s="11">
        <v>11.6</v>
      </c>
      <c r="H24" s="11">
        <v>15.8</v>
      </c>
      <c r="I24" s="11">
        <v>14.7</v>
      </c>
      <c r="J24" s="11">
        <v>12.5</v>
      </c>
      <c r="K24" s="12">
        <v>9.58</v>
      </c>
    </row>
    <row r="25" spans="1:11" x14ac:dyDescent="0.25">
      <c r="A25" s="8" t="s">
        <v>42</v>
      </c>
      <c r="B25" s="11">
        <v>11.1</v>
      </c>
      <c r="C25" s="11">
        <v>7.89</v>
      </c>
      <c r="D25" s="11">
        <v>11.6</v>
      </c>
      <c r="E25" s="11">
        <v>10.1</v>
      </c>
      <c r="F25" s="11">
        <v>8.02</v>
      </c>
      <c r="G25" s="11">
        <v>11.3</v>
      </c>
      <c r="H25" s="11">
        <v>11</v>
      </c>
      <c r="I25" s="11">
        <v>11.7</v>
      </c>
      <c r="J25" s="11">
        <v>11.1</v>
      </c>
      <c r="K25" s="12">
        <v>10.8</v>
      </c>
    </row>
    <row r="26" spans="1:11" x14ac:dyDescent="0.25">
      <c r="A26" s="8" t="s">
        <v>43</v>
      </c>
      <c r="B26" s="11">
        <v>0.04</v>
      </c>
      <c r="C26" s="11">
        <v>0.02</v>
      </c>
      <c r="D26" s="11">
        <v>0.03</v>
      </c>
      <c r="E26" s="11">
        <v>0.04</v>
      </c>
      <c r="F26" s="11">
        <v>0.03</v>
      </c>
      <c r="G26" s="11">
        <v>0.02</v>
      </c>
      <c r="H26" s="11">
        <v>0.04</v>
      </c>
      <c r="I26" s="11">
        <v>0.06</v>
      </c>
      <c r="J26" s="11">
        <v>0.05</v>
      </c>
      <c r="K26" s="12">
        <v>0.04</v>
      </c>
    </row>
    <row r="27" spans="1:11" x14ac:dyDescent="0.25">
      <c r="A27" s="8" t="s">
        <v>44</v>
      </c>
      <c r="B27" s="11">
        <v>0.04</v>
      </c>
      <c r="C27" s="11">
        <v>0.02</v>
      </c>
      <c r="D27" s="11">
        <v>0.02</v>
      </c>
      <c r="E27" s="11">
        <v>0.04</v>
      </c>
      <c r="F27" s="11">
        <v>0.03</v>
      </c>
      <c r="G27" s="11">
        <v>0.03</v>
      </c>
      <c r="H27" s="11">
        <v>0.15</v>
      </c>
      <c r="I27" s="11">
        <v>0.24</v>
      </c>
      <c r="J27" s="11">
        <v>0.11</v>
      </c>
      <c r="K27" s="12">
        <v>0.05</v>
      </c>
    </row>
    <row r="28" spans="1:11" x14ac:dyDescent="0.25">
      <c r="A28" s="8" t="s">
        <v>45</v>
      </c>
      <c r="B28" s="13">
        <v>248000</v>
      </c>
      <c r="C28" s="13">
        <v>313000</v>
      </c>
      <c r="D28" s="13">
        <v>250000</v>
      </c>
      <c r="E28" s="13">
        <v>266000</v>
      </c>
      <c r="F28" s="13">
        <v>220000</v>
      </c>
      <c r="G28" s="13">
        <v>271000</v>
      </c>
      <c r="H28" s="13">
        <v>284000</v>
      </c>
      <c r="I28" s="13">
        <v>284000</v>
      </c>
      <c r="J28" s="13">
        <v>253000</v>
      </c>
      <c r="K28" s="14">
        <v>267000</v>
      </c>
    </row>
    <row r="29" spans="1:11" x14ac:dyDescent="0.25">
      <c r="A29" s="8" t="s">
        <v>46</v>
      </c>
      <c r="B29" s="13">
        <v>349000</v>
      </c>
      <c r="C29" s="13">
        <v>291000</v>
      </c>
      <c r="D29" s="13">
        <v>289000</v>
      </c>
      <c r="E29" s="13">
        <v>264000</v>
      </c>
      <c r="F29" s="13">
        <v>211000</v>
      </c>
      <c r="G29" s="13">
        <v>271000</v>
      </c>
      <c r="H29" s="13">
        <v>252000</v>
      </c>
      <c r="I29" s="13">
        <v>250000</v>
      </c>
      <c r="J29" s="13">
        <v>249000</v>
      </c>
      <c r="K29" s="14">
        <v>272000</v>
      </c>
    </row>
    <row r="30" spans="1:11" x14ac:dyDescent="0.25">
      <c r="A30" s="8" t="s">
        <v>47</v>
      </c>
      <c r="B30" s="11">
        <v>83.4</v>
      </c>
      <c r="C30" s="11">
        <v>94.1</v>
      </c>
      <c r="D30" s="11">
        <v>106</v>
      </c>
      <c r="E30" s="11">
        <v>101</v>
      </c>
      <c r="F30" s="11">
        <v>102</v>
      </c>
      <c r="G30" s="11">
        <v>128</v>
      </c>
      <c r="H30" s="11">
        <v>122</v>
      </c>
      <c r="I30" s="11">
        <v>128</v>
      </c>
      <c r="J30" s="11">
        <v>100</v>
      </c>
      <c r="K30" s="12">
        <v>91.6</v>
      </c>
    </row>
    <row r="31" spans="1:11" x14ac:dyDescent="0.25">
      <c r="A31" s="8" t="s">
        <v>48</v>
      </c>
      <c r="B31" s="11">
        <v>106</v>
      </c>
      <c r="C31" s="11">
        <v>85.1</v>
      </c>
      <c r="D31" s="11">
        <v>96.4</v>
      </c>
      <c r="E31" s="11">
        <v>104</v>
      </c>
      <c r="F31" s="11">
        <v>107</v>
      </c>
      <c r="G31" s="11">
        <v>133</v>
      </c>
      <c r="H31" s="11">
        <v>131</v>
      </c>
      <c r="I31" s="11">
        <v>126</v>
      </c>
      <c r="J31" s="11">
        <v>115</v>
      </c>
      <c r="K31" s="12">
        <v>95.7</v>
      </c>
    </row>
    <row r="32" spans="1:11" x14ac:dyDescent="0.25">
      <c r="A32" s="8" t="s">
        <v>49</v>
      </c>
      <c r="B32" s="11">
        <v>103</v>
      </c>
      <c r="C32" s="11">
        <v>125</v>
      </c>
      <c r="D32" s="11">
        <v>120</v>
      </c>
      <c r="E32" s="11">
        <v>109</v>
      </c>
      <c r="F32" s="11">
        <v>105</v>
      </c>
      <c r="G32" s="11">
        <v>118</v>
      </c>
      <c r="H32" s="11">
        <v>129</v>
      </c>
      <c r="I32" s="11">
        <v>135</v>
      </c>
      <c r="J32" s="11">
        <v>123</v>
      </c>
      <c r="K32" s="12">
        <v>115</v>
      </c>
    </row>
    <row r="33" spans="1:11" x14ac:dyDescent="0.25">
      <c r="A33" s="8" t="s">
        <v>50</v>
      </c>
      <c r="B33" s="11">
        <v>124</v>
      </c>
      <c r="C33" s="11">
        <v>106</v>
      </c>
      <c r="D33" s="11">
        <v>117</v>
      </c>
      <c r="E33" s="11">
        <v>113</v>
      </c>
      <c r="F33" s="11">
        <v>103</v>
      </c>
      <c r="G33" s="11">
        <v>121</v>
      </c>
      <c r="H33" s="11">
        <v>125</v>
      </c>
      <c r="I33" s="11">
        <v>129</v>
      </c>
      <c r="J33" s="11">
        <v>121</v>
      </c>
      <c r="K33" s="12">
        <v>119</v>
      </c>
    </row>
    <row r="34" spans="1:11" x14ac:dyDescent="0.25">
      <c r="A34" s="8" t="s">
        <v>51</v>
      </c>
      <c r="B34" s="11">
        <v>6.51</v>
      </c>
      <c r="C34" s="11">
        <v>20.7</v>
      </c>
      <c r="D34" s="11">
        <v>8.1199999999999992</v>
      </c>
      <c r="E34" s="11">
        <v>8.52</v>
      </c>
      <c r="F34" s="11">
        <v>6.05</v>
      </c>
      <c r="G34" s="11">
        <v>6.87</v>
      </c>
      <c r="H34" s="11">
        <v>9.24</v>
      </c>
      <c r="I34" s="11">
        <v>11.2</v>
      </c>
      <c r="J34" s="11">
        <v>9.35</v>
      </c>
      <c r="K34" s="12">
        <v>7.26</v>
      </c>
    </row>
    <row r="35" spans="1:11" x14ac:dyDescent="0.25">
      <c r="A35" s="8" t="s">
        <v>52</v>
      </c>
      <c r="B35" s="11">
        <v>7.76</v>
      </c>
      <c r="C35" s="11">
        <v>4.96</v>
      </c>
      <c r="D35" s="11">
        <v>6.17</v>
      </c>
      <c r="E35" s="11">
        <v>7.88</v>
      </c>
      <c r="F35" s="11">
        <v>5.74</v>
      </c>
      <c r="G35" s="11">
        <v>7.21</v>
      </c>
      <c r="H35" s="11">
        <v>9.14</v>
      </c>
      <c r="I35" s="11">
        <v>10.4</v>
      </c>
      <c r="J35" s="11">
        <v>8.8800000000000008</v>
      </c>
      <c r="K35" s="12">
        <v>7.56</v>
      </c>
    </row>
    <row r="36" spans="1:11" x14ac:dyDescent="0.25">
      <c r="A36" s="8" t="s">
        <v>54</v>
      </c>
      <c r="B36" s="11">
        <v>5.5</v>
      </c>
      <c r="C36" s="11">
        <v>6.1</v>
      </c>
      <c r="D36" s="11">
        <v>5.4</v>
      </c>
      <c r="E36" s="11">
        <v>5.7</v>
      </c>
      <c r="F36" s="11">
        <v>5.7</v>
      </c>
      <c r="G36" s="11">
        <v>8.1</v>
      </c>
      <c r="H36" s="11">
        <v>8.3000000000000007</v>
      </c>
      <c r="I36" s="11">
        <v>9</v>
      </c>
      <c r="J36" s="11">
        <v>8.5</v>
      </c>
      <c r="K36" s="12">
        <v>7.9</v>
      </c>
    </row>
    <row r="37" spans="1:11" x14ac:dyDescent="0.25">
      <c r="A37" s="8" t="s">
        <v>55</v>
      </c>
      <c r="B37" s="11">
        <v>8.81</v>
      </c>
      <c r="C37" s="11">
        <v>6.1</v>
      </c>
      <c r="D37" s="11">
        <v>5.6</v>
      </c>
      <c r="E37" s="11">
        <v>5.6</v>
      </c>
      <c r="F37" s="11">
        <v>7.3</v>
      </c>
      <c r="G37" s="11">
        <v>6.8</v>
      </c>
      <c r="H37" s="11">
        <v>6.7</v>
      </c>
      <c r="I37" s="11">
        <v>7</v>
      </c>
      <c r="J37" s="11">
        <v>5.7</v>
      </c>
      <c r="K37" s="12">
        <v>6.5</v>
      </c>
    </row>
    <row r="38" spans="1:11" x14ac:dyDescent="0.25">
      <c r="A38" s="8" t="s">
        <v>56</v>
      </c>
      <c r="B38" s="13">
        <v>3260</v>
      </c>
      <c r="C38" s="13">
        <v>3220</v>
      </c>
      <c r="D38" s="13">
        <v>3500</v>
      </c>
      <c r="E38" s="13">
        <v>3808</v>
      </c>
      <c r="F38" s="13">
        <v>3180</v>
      </c>
      <c r="G38" s="13">
        <v>4440</v>
      </c>
      <c r="H38" s="13">
        <v>5690</v>
      </c>
      <c r="I38" s="13">
        <v>6920</v>
      </c>
      <c r="J38" s="13">
        <v>5320</v>
      </c>
      <c r="K38" s="14">
        <v>3740</v>
      </c>
    </row>
    <row r="39" spans="1:11" x14ac:dyDescent="0.25">
      <c r="A39" s="8" t="s">
        <v>57</v>
      </c>
      <c r="B39" s="13">
        <v>3914</v>
      </c>
      <c r="C39" s="13">
        <v>2570</v>
      </c>
      <c r="D39" s="13">
        <v>3167</v>
      </c>
      <c r="E39" s="13">
        <v>4020</v>
      </c>
      <c r="F39" s="13">
        <v>3200</v>
      </c>
      <c r="G39" s="13">
        <v>4340</v>
      </c>
      <c r="H39" s="13">
        <v>5790</v>
      </c>
      <c r="I39" s="13">
        <v>6540</v>
      </c>
      <c r="J39" s="13">
        <v>5320</v>
      </c>
      <c r="K39" s="14">
        <v>4080</v>
      </c>
    </row>
    <row r="40" spans="1:11" x14ac:dyDescent="0.25">
      <c r="A40" s="8" t="s">
        <v>58</v>
      </c>
      <c r="B40" s="13">
        <v>103000</v>
      </c>
      <c r="C40" s="13">
        <v>132000</v>
      </c>
      <c r="D40" s="13">
        <v>118000</v>
      </c>
      <c r="E40" s="13">
        <v>117000</v>
      </c>
      <c r="F40" s="13">
        <v>109000</v>
      </c>
      <c r="G40" s="13">
        <v>134000</v>
      </c>
      <c r="H40" s="13">
        <v>142000</v>
      </c>
      <c r="I40" s="13">
        <v>152000</v>
      </c>
      <c r="J40" s="13">
        <v>130000</v>
      </c>
      <c r="K40" s="14">
        <v>130000</v>
      </c>
    </row>
    <row r="41" spans="1:11" x14ac:dyDescent="0.25">
      <c r="A41" s="8" t="s">
        <v>59</v>
      </c>
      <c r="B41" s="13">
        <v>141000</v>
      </c>
      <c r="C41" s="13">
        <v>118000</v>
      </c>
      <c r="D41" s="13">
        <v>129000</v>
      </c>
      <c r="E41" s="13">
        <v>121000</v>
      </c>
      <c r="F41" s="13">
        <v>111000</v>
      </c>
      <c r="G41" s="13">
        <v>134000</v>
      </c>
      <c r="H41" s="13">
        <v>130000</v>
      </c>
      <c r="I41" s="13">
        <v>135000</v>
      </c>
      <c r="J41" s="13">
        <v>131000</v>
      </c>
      <c r="K41" s="14">
        <v>133000</v>
      </c>
    </row>
    <row r="42" spans="1:11" x14ac:dyDescent="0.25">
      <c r="A42" s="8" t="s">
        <v>60</v>
      </c>
      <c r="B42" s="11">
        <v>12.6</v>
      </c>
      <c r="C42" s="11">
        <v>7.8</v>
      </c>
      <c r="D42" s="11">
        <v>9.3000000000000007</v>
      </c>
      <c r="E42" s="11">
        <v>2.5</v>
      </c>
      <c r="F42" s="11">
        <v>5</v>
      </c>
      <c r="G42" s="11">
        <v>6</v>
      </c>
      <c r="H42" s="11">
        <v>6.5</v>
      </c>
      <c r="I42" s="11">
        <v>7.1</v>
      </c>
      <c r="J42" s="11">
        <v>6</v>
      </c>
      <c r="K42" s="12">
        <v>5.2</v>
      </c>
    </row>
    <row r="43" spans="1:11" x14ac:dyDescent="0.25">
      <c r="A43" s="8" t="s">
        <v>61</v>
      </c>
      <c r="B43" s="11">
        <v>11.8</v>
      </c>
      <c r="C43" s="11">
        <v>7.4</v>
      </c>
      <c r="D43" s="11">
        <v>8.1</v>
      </c>
      <c r="E43" s="11">
        <v>2.6</v>
      </c>
      <c r="F43" s="11">
        <v>4.3</v>
      </c>
      <c r="G43" s="11">
        <v>6</v>
      </c>
      <c r="H43" s="11">
        <v>7</v>
      </c>
      <c r="I43" s="11">
        <v>7</v>
      </c>
      <c r="J43" s="11">
        <v>6</v>
      </c>
      <c r="K43" s="12">
        <v>6.7</v>
      </c>
    </row>
    <row r="44" spans="1:11" x14ac:dyDescent="0.25">
      <c r="A44" s="8" t="s">
        <v>63</v>
      </c>
      <c r="B44" s="11">
        <v>5.7</v>
      </c>
      <c r="C44" s="11">
        <v>1</v>
      </c>
      <c r="D44" s="11">
        <v>6.4</v>
      </c>
      <c r="E44" s="11">
        <v>7.6</v>
      </c>
      <c r="F44" s="11">
        <v>5.7</v>
      </c>
      <c r="G44" s="11">
        <v>5.8</v>
      </c>
      <c r="H44" s="11">
        <v>7.2</v>
      </c>
      <c r="I44" s="11">
        <v>7.6</v>
      </c>
      <c r="J44" s="11">
        <v>6.7</v>
      </c>
      <c r="K44" s="12">
        <v>6.6</v>
      </c>
    </row>
    <row r="45" spans="1:11" x14ac:dyDescent="0.25">
      <c r="A45" s="8" t="s">
        <v>64</v>
      </c>
      <c r="B45" s="11">
        <v>10.199999999999999</v>
      </c>
      <c r="C45" s="11">
        <v>7.1</v>
      </c>
      <c r="D45" s="11">
        <v>7.7</v>
      </c>
      <c r="E45" s="11">
        <v>7.3</v>
      </c>
      <c r="F45" s="11">
        <v>4.5</v>
      </c>
      <c r="G45" s="11">
        <v>6</v>
      </c>
      <c r="H45" s="11">
        <v>7</v>
      </c>
      <c r="I45" s="11">
        <v>7</v>
      </c>
      <c r="J45" s="11">
        <v>5.7</v>
      </c>
      <c r="K45" s="12">
        <v>6.7</v>
      </c>
    </row>
    <row r="46" spans="1:11" x14ac:dyDescent="0.25">
      <c r="A46" s="8" t="s">
        <v>65</v>
      </c>
      <c r="B46" s="11" t="s">
        <v>62</v>
      </c>
      <c r="C46" s="11">
        <v>0.3</v>
      </c>
      <c r="D46" s="11" t="s">
        <v>62</v>
      </c>
      <c r="E46" s="11" t="s">
        <v>62</v>
      </c>
      <c r="F46" s="11">
        <v>0.2</v>
      </c>
      <c r="G46" s="11">
        <v>0.1</v>
      </c>
      <c r="H46" s="11" t="s">
        <v>62</v>
      </c>
      <c r="I46" s="11" t="s">
        <v>62</v>
      </c>
      <c r="J46" s="11">
        <v>0.3</v>
      </c>
      <c r="K46" s="12">
        <v>0.1</v>
      </c>
    </row>
    <row r="47" spans="1:11" x14ac:dyDescent="0.25">
      <c r="A47" s="8" t="s">
        <v>66</v>
      </c>
      <c r="B47" s="11" t="s">
        <v>62</v>
      </c>
      <c r="C47" s="11">
        <v>0.1</v>
      </c>
      <c r="D47" s="11" t="s">
        <v>62</v>
      </c>
      <c r="E47" s="11" t="s">
        <v>62</v>
      </c>
      <c r="F47" s="11">
        <v>0.1</v>
      </c>
      <c r="G47" s="11" t="s">
        <v>62</v>
      </c>
      <c r="H47" s="11">
        <v>0.1</v>
      </c>
      <c r="I47" s="11" t="s">
        <v>62</v>
      </c>
      <c r="J47" s="11" t="s">
        <v>62</v>
      </c>
      <c r="K47" s="12">
        <v>0.1</v>
      </c>
    </row>
    <row r="48" spans="1:11" x14ac:dyDescent="0.25">
      <c r="A48" s="8" t="s">
        <v>67</v>
      </c>
      <c r="B48" s="11" t="s">
        <v>62</v>
      </c>
      <c r="C48" s="11" t="s">
        <v>28</v>
      </c>
      <c r="D48" s="11" t="s">
        <v>28</v>
      </c>
      <c r="E48" s="11" t="s">
        <v>28</v>
      </c>
      <c r="F48" s="11" t="s">
        <v>28</v>
      </c>
      <c r="G48" s="11" t="s">
        <v>28</v>
      </c>
      <c r="H48" s="11" t="s">
        <v>28</v>
      </c>
      <c r="I48" s="11" t="s">
        <v>28</v>
      </c>
      <c r="J48" s="11" t="s">
        <v>28</v>
      </c>
      <c r="K48" s="12" t="s">
        <v>28</v>
      </c>
    </row>
    <row r="49" spans="1:11" x14ac:dyDescent="0.25">
      <c r="A49" s="8" t="s">
        <v>68</v>
      </c>
      <c r="B49" s="11" t="s">
        <v>28</v>
      </c>
      <c r="C49" s="11" t="s">
        <v>62</v>
      </c>
      <c r="D49" s="11" t="s">
        <v>62</v>
      </c>
      <c r="E49" s="11">
        <v>0.02</v>
      </c>
      <c r="F49" s="11" t="s">
        <v>28</v>
      </c>
      <c r="G49" s="11" t="s">
        <v>28</v>
      </c>
      <c r="H49" s="11" t="s">
        <v>28</v>
      </c>
      <c r="I49" s="11" t="s">
        <v>28</v>
      </c>
      <c r="J49" s="11" t="s">
        <v>28</v>
      </c>
      <c r="K49" s="12" t="s">
        <v>28</v>
      </c>
    </row>
    <row r="50" spans="1:11" x14ac:dyDescent="0.25">
      <c r="A50" s="8" t="s">
        <v>69</v>
      </c>
      <c r="B50" s="11">
        <v>0.1</v>
      </c>
      <c r="C50" s="11">
        <v>0.8</v>
      </c>
      <c r="D50" s="11">
        <v>1.2</v>
      </c>
      <c r="E50" s="11">
        <v>1.5</v>
      </c>
      <c r="F50" s="11">
        <v>1.1000000000000001</v>
      </c>
      <c r="G50" s="11">
        <v>1.7</v>
      </c>
      <c r="H50" s="11">
        <v>2.2000000000000002</v>
      </c>
      <c r="I50" s="11">
        <v>2.8</v>
      </c>
      <c r="J50" s="11">
        <v>2.1800000000000002</v>
      </c>
      <c r="K50" s="12">
        <v>1.6</v>
      </c>
    </row>
    <row r="51" spans="1:11" x14ac:dyDescent="0.25">
      <c r="A51" s="8" t="s">
        <v>70</v>
      </c>
      <c r="B51" s="11">
        <v>0.3</v>
      </c>
      <c r="C51" s="11">
        <v>0.9</v>
      </c>
      <c r="D51" s="11">
        <v>1.1000000000000001</v>
      </c>
      <c r="E51" s="11">
        <v>1.5</v>
      </c>
      <c r="F51" s="11">
        <v>1.2</v>
      </c>
      <c r="G51" s="11">
        <v>1.7</v>
      </c>
      <c r="H51" s="11">
        <v>2.2000000000000002</v>
      </c>
      <c r="I51" s="11">
        <v>2.6</v>
      </c>
      <c r="J51" s="11">
        <v>2.06</v>
      </c>
      <c r="K51" s="12">
        <v>1.5</v>
      </c>
    </row>
    <row r="52" spans="1:11" x14ac:dyDescent="0.25">
      <c r="A52" s="8" t="s">
        <v>71</v>
      </c>
      <c r="B52" s="11">
        <v>3360</v>
      </c>
      <c r="C52" s="11">
        <v>5040</v>
      </c>
      <c r="D52" s="11">
        <v>3700</v>
      </c>
      <c r="E52" s="11">
        <v>3580</v>
      </c>
      <c r="F52" s="11">
        <v>3310</v>
      </c>
      <c r="G52" s="11">
        <v>4000</v>
      </c>
      <c r="H52" s="11">
        <v>3740</v>
      </c>
      <c r="I52" s="11">
        <v>3310</v>
      </c>
      <c r="J52" s="11">
        <v>3210</v>
      </c>
      <c r="K52" s="12">
        <v>4600</v>
      </c>
    </row>
    <row r="53" spans="1:11" x14ac:dyDescent="0.25">
      <c r="A53" s="8" t="s">
        <v>72</v>
      </c>
      <c r="B53" s="11" t="s">
        <v>261</v>
      </c>
      <c r="C53" s="11">
        <v>4810</v>
      </c>
      <c r="D53" s="11">
        <v>4220</v>
      </c>
      <c r="E53" s="11">
        <v>3550</v>
      </c>
      <c r="F53" s="11">
        <v>3080</v>
      </c>
      <c r="G53" s="11">
        <v>4110</v>
      </c>
      <c r="H53" s="11">
        <v>3190</v>
      </c>
      <c r="I53" s="11">
        <v>2880</v>
      </c>
      <c r="J53" s="11">
        <v>3030</v>
      </c>
      <c r="K53" s="12">
        <v>4830</v>
      </c>
    </row>
    <row r="54" spans="1:11" x14ac:dyDescent="0.25">
      <c r="A54" s="8" t="s">
        <v>73</v>
      </c>
      <c r="B54" s="11">
        <v>26.2</v>
      </c>
      <c r="C54" s="11">
        <v>34.5</v>
      </c>
      <c r="D54" s="11">
        <v>16.2</v>
      </c>
      <c r="E54" s="11">
        <v>41.8</v>
      </c>
      <c r="F54" s="11">
        <v>24</v>
      </c>
      <c r="G54" s="11">
        <v>29.1</v>
      </c>
      <c r="H54" s="11">
        <v>43.5</v>
      </c>
      <c r="I54" s="11">
        <v>38.6</v>
      </c>
      <c r="J54" s="11">
        <v>33</v>
      </c>
      <c r="K54" s="12">
        <v>26</v>
      </c>
    </row>
    <row r="55" spans="1:11" x14ac:dyDescent="0.25">
      <c r="A55" s="8" t="s">
        <v>74</v>
      </c>
      <c r="B55" s="11">
        <v>40.9</v>
      </c>
      <c r="C55" s="11">
        <v>25.4</v>
      </c>
      <c r="D55" s="11">
        <v>40.1</v>
      </c>
      <c r="E55" s="11">
        <v>26.9</v>
      </c>
      <c r="F55" s="11">
        <v>24.2</v>
      </c>
      <c r="G55" s="11">
        <v>30.2</v>
      </c>
      <c r="H55" s="11">
        <v>28</v>
      </c>
      <c r="I55" s="11">
        <v>30.8</v>
      </c>
      <c r="J55" s="11">
        <v>30.3</v>
      </c>
      <c r="K55" s="12">
        <v>29.5</v>
      </c>
    </row>
    <row r="56" spans="1:11" x14ac:dyDescent="0.25">
      <c r="A56" s="8" t="s">
        <v>75</v>
      </c>
      <c r="B56" s="13">
        <v>80400</v>
      </c>
      <c r="C56" s="13">
        <v>108000</v>
      </c>
      <c r="D56" s="13">
        <v>82400</v>
      </c>
      <c r="E56" s="13">
        <v>89600</v>
      </c>
      <c r="F56" s="13">
        <v>77400</v>
      </c>
      <c r="G56" s="13">
        <v>93600</v>
      </c>
      <c r="H56" s="13">
        <v>99900</v>
      </c>
      <c r="I56" s="13">
        <v>98400</v>
      </c>
      <c r="J56" s="13">
        <v>93600</v>
      </c>
      <c r="K56" s="14">
        <v>89700</v>
      </c>
    </row>
    <row r="57" spans="1:11" x14ac:dyDescent="0.25">
      <c r="A57" s="8" t="s">
        <v>76</v>
      </c>
      <c r="B57" s="13">
        <v>113000</v>
      </c>
      <c r="C57" s="13">
        <v>91600</v>
      </c>
      <c r="D57" s="13">
        <v>98300</v>
      </c>
      <c r="E57" s="13">
        <v>87900</v>
      </c>
      <c r="F57" s="13">
        <v>68700</v>
      </c>
      <c r="G57" s="13">
        <v>101000</v>
      </c>
      <c r="H57" s="13">
        <v>94100</v>
      </c>
      <c r="I57" s="13">
        <v>91100</v>
      </c>
      <c r="J57" s="13">
        <v>89900</v>
      </c>
      <c r="K57" s="14">
        <v>96000</v>
      </c>
    </row>
    <row r="58" spans="1:11" x14ac:dyDescent="0.25">
      <c r="A58" s="8" t="s">
        <v>77</v>
      </c>
      <c r="B58" s="13">
        <v>62500</v>
      </c>
      <c r="C58" s="13">
        <v>83100</v>
      </c>
      <c r="D58" s="13">
        <v>78000</v>
      </c>
      <c r="E58" s="13">
        <v>72100</v>
      </c>
      <c r="F58" s="13">
        <v>59500</v>
      </c>
      <c r="G58" s="13">
        <v>90100</v>
      </c>
      <c r="H58" s="13">
        <v>86400</v>
      </c>
      <c r="I58" s="13">
        <v>83500</v>
      </c>
      <c r="J58" s="13">
        <v>79700</v>
      </c>
      <c r="K58" s="14">
        <v>62200</v>
      </c>
    </row>
    <row r="59" spans="1:11" x14ac:dyDescent="0.25">
      <c r="A59" s="8" t="s">
        <v>78</v>
      </c>
      <c r="B59" s="13">
        <v>72000</v>
      </c>
      <c r="C59" s="13">
        <v>73800</v>
      </c>
      <c r="D59" s="13">
        <v>85400</v>
      </c>
      <c r="E59" s="13">
        <v>67400</v>
      </c>
      <c r="F59" s="13">
        <v>62200</v>
      </c>
      <c r="G59" s="13">
        <v>98800</v>
      </c>
      <c r="H59" s="13">
        <v>88400</v>
      </c>
      <c r="I59" s="13">
        <v>82700</v>
      </c>
      <c r="J59" s="13">
        <v>78302</v>
      </c>
      <c r="K59" s="14">
        <v>64600</v>
      </c>
    </row>
    <row r="60" spans="1:11" x14ac:dyDescent="0.25">
      <c r="A60" s="8" t="s">
        <v>79</v>
      </c>
      <c r="B60" s="11">
        <v>0.2</v>
      </c>
      <c r="C60" s="11">
        <v>1.06</v>
      </c>
      <c r="D60" s="11">
        <v>0.32</v>
      </c>
      <c r="E60" s="11">
        <v>0.23</v>
      </c>
      <c r="F60" s="11">
        <v>0.23</v>
      </c>
      <c r="G60" s="11">
        <v>0.13</v>
      </c>
      <c r="H60" s="11">
        <v>0.22</v>
      </c>
      <c r="I60" s="11">
        <v>0.27</v>
      </c>
      <c r="J60" s="11" t="s">
        <v>82</v>
      </c>
      <c r="K60" s="12">
        <v>0.25</v>
      </c>
    </row>
    <row r="61" spans="1:11" x14ac:dyDescent="0.25">
      <c r="A61" s="8" t="s">
        <v>80</v>
      </c>
      <c r="B61" s="11">
        <v>0.21</v>
      </c>
      <c r="C61" s="11">
        <v>0.08</v>
      </c>
      <c r="D61" s="11">
        <v>0.14000000000000001</v>
      </c>
      <c r="E61" s="11">
        <v>0.32</v>
      </c>
      <c r="F61" s="11">
        <v>0.16</v>
      </c>
      <c r="G61" s="11">
        <v>0.32</v>
      </c>
      <c r="H61" s="11">
        <v>0.28000000000000003</v>
      </c>
      <c r="I61" s="11">
        <v>0.31</v>
      </c>
      <c r="J61" s="11" t="s">
        <v>82</v>
      </c>
      <c r="K61" s="12">
        <v>0.22</v>
      </c>
    </row>
    <row r="62" spans="1:11" x14ac:dyDescent="0.25">
      <c r="A62" s="8" t="s">
        <v>83</v>
      </c>
      <c r="B62" s="13">
        <v>17000</v>
      </c>
      <c r="C62" s="13">
        <v>22200</v>
      </c>
      <c r="D62" s="13">
        <v>17000</v>
      </c>
      <c r="E62" s="13">
        <v>17300</v>
      </c>
      <c r="F62" s="13">
        <v>15300</v>
      </c>
      <c r="G62" s="13">
        <v>18700</v>
      </c>
      <c r="H62" s="13">
        <v>18500</v>
      </c>
      <c r="I62" s="13">
        <v>17600</v>
      </c>
      <c r="J62" s="13">
        <v>17100</v>
      </c>
      <c r="K62" s="14">
        <v>16800</v>
      </c>
    </row>
    <row r="63" spans="1:11" x14ac:dyDescent="0.25">
      <c r="A63" s="8" t="s">
        <v>84</v>
      </c>
      <c r="B63" s="13">
        <v>22500</v>
      </c>
      <c r="C63" s="13">
        <v>19000</v>
      </c>
      <c r="D63" s="13">
        <v>20100</v>
      </c>
      <c r="E63" s="13">
        <v>16800</v>
      </c>
      <c r="F63" s="13">
        <v>12900</v>
      </c>
      <c r="G63" s="13">
        <v>19100</v>
      </c>
      <c r="H63" s="13">
        <v>16400</v>
      </c>
      <c r="I63" s="13">
        <v>15800</v>
      </c>
      <c r="J63" s="13">
        <v>15900</v>
      </c>
      <c r="K63" s="14">
        <v>18300</v>
      </c>
    </row>
    <row r="64" spans="1:11" x14ac:dyDescent="0.25">
      <c r="A64" s="8" t="s">
        <v>85</v>
      </c>
      <c r="B64" s="11" t="s">
        <v>62</v>
      </c>
      <c r="C64" s="11">
        <v>0.1</v>
      </c>
      <c r="D64" s="11" t="s">
        <v>62</v>
      </c>
      <c r="E64" s="11" t="s">
        <v>62</v>
      </c>
      <c r="F64" s="11" t="s">
        <v>62</v>
      </c>
      <c r="G64" s="11" t="s">
        <v>62</v>
      </c>
      <c r="H64" s="11" t="s">
        <v>62</v>
      </c>
      <c r="I64" s="11" t="s">
        <v>62</v>
      </c>
      <c r="J64" s="11">
        <v>0.12</v>
      </c>
      <c r="K64" s="12" t="s">
        <v>62</v>
      </c>
    </row>
    <row r="65" spans="1:11" x14ac:dyDescent="0.25">
      <c r="A65" s="8" t="s">
        <v>86</v>
      </c>
      <c r="B65" s="11" t="s">
        <v>62</v>
      </c>
      <c r="C65" s="11" t="s">
        <v>62</v>
      </c>
      <c r="D65" s="11" t="s">
        <v>62</v>
      </c>
      <c r="E65" s="11" t="s">
        <v>62</v>
      </c>
      <c r="F65" s="11" t="s">
        <v>62</v>
      </c>
      <c r="G65" s="11" t="s">
        <v>62</v>
      </c>
      <c r="H65" s="11" t="s">
        <v>62</v>
      </c>
      <c r="I65" s="11" t="s">
        <v>62</v>
      </c>
      <c r="J65" s="11">
        <v>0.02</v>
      </c>
      <c r="K65" s="12" t="s">
        <v>62</v>
      </c>
    </row>
    <row r="66" spans="1:11" x14ac:dyDescent="0.25">
      <c r="A66" s="8" t="s">
        <v>87</v>
      </c>
      <c r="B66" s="11">
        <v>170</v>
      </c>
      <c r="C66" s="11">
        <v>192</v>
      </c>
      <c r="D66" s="11">
        <v>195</v>
      </c>
      <c r="E66" s="11">
        <v>172</v>
      </c>
      <c r="F66" s="11">
        <v>164</v>
      </c>
      <c r="G66" s="11">
        <v>172</v>
      </c>
      <c r="H66" s="11">
        <v>200</v>
      </c>
      <c r="I66" s="11">
        <v>221</v>
      </c>
      <c r="J66" s="11">
        <v>196</v>
      </c>
      <c r="K66" s="12">
        <v>167</v>
      </c>
    </row>
    <row r="67" spans="1:11" x14ac:dyDescent="0.25">
      <c r="A67" s="8" t="s">
        <v>88</v>
      </c>
      <c r="B67" s="11" t="s">
        <v>262</v>
      </c>
      <c r="C67" s="11">
        <v>159</v>
      </c>
      <c r="D67" s="11">
        <v>175</v>
      </c>
      <c r="E67" s="11">
        <v>179</v>
      </c>
      <c r="F67" s="11">
        <v>166</v>
      </c>
      <c r="G67" s="11">
        <v>187</v>
      </c>
      <c r="H67" s="11">
        <v>203</v>
      </c>
      <c r="I67" s="11">
        <v>217</v>
      </c>
      <c r="J67" s="11">
        <v>189</v>
      </c>
      <c r="K67" s="12">
        <v>175</v>
      </c>
    </row>
    <row r="68" spans="1:11" x14ac:dyDescent="0.25">
      <c r="A68" s="8" t="s">
        <v>89</v>
      </c>
      <c r="B68" s="11">
        <v>59</v>
      </c>
      <c r="C68" s="11">
        <v>50</v>
      </c>
      <c r="D68" s="11">
        <v>50</v>
      </c>
      <c r="E68" s="11">
        <v>84</v>
      </c>
      <c r="F68" s="11">
        <v>45</v>
      </c>
      <c r="G68" s="11">
        <v>84</v>
      </c>
      <c r="H68" s="11">
        <v>130</v>
      </c>
      <c r="I68" s="11">
        <v>132</v>
      </c>
      <c r="J68" s="11">
        <v>99</v>
      </c>
      <c r="K68" s="12">
        <v>94</v>
      </c>
    </row>
    <row r="69" spans="1:11" x14ac:dyDescent="0.25">
      <c r="A69" s="8" t="s">
        <v>90</v>
      </c>
      <c r="B69" s="11" t="s">
        <v>263</v>
      </c>
      <c r="C69" s="11">
        <v>53</v>
      </c>
      <c r="D69" s="11">
        <v>74</v>
      </c>
      <c r="E69" s="11">
        <v>77</v>
      </c>
      <c r="F69" s="11">
        <v>38</v>
      </c>
      <c r="G69" s="11">
        <v>94</v>
      </c>
      <c r="H69" s="11">
        <v>100</v>
      </c>
      <c r="I69" s="11">
        <v>121</v>
      </c>
      <c r="J69" s="11">
        <v>98</v>
      </c>
      <c r="K69" s="12">
        <v>77</v>
      </c>
    </row>
    <row r="70" spans="1:11" x14ac:dyDescent="0.25">
      <c r="A70" s="8" t="s">
        <v>92</v>
      </c>
      <c r="B70" s="11">
        <v>16.2</v>
      </c>
      <c r="C70" s="11">
        <v>16.5</v>
      </c>
      <c r="D70" s="11">
        <v>16.100000000000001</v>
      </c>
      <c r="E70" s="11">
        <v>21.4</v>
      </c>
      <c r="F70" s="11">
        <v>19.899999999999999</v>
      </c>
      <c r="G70" s="11">
        <v>15.6</v>
      </c>
      <c r="H70" s="11">
        <v>18.5</v>
      </c>
      <c r="I70" s="11">
        <v>23.6</v>
      </c>
      <c r="J70" s="11">
        <v>28.2</v>
      </c>
      <c r="K70" s="12">
        <v>21.1</v>
      </c>
    </row>
    <row r="71" spans="1:11" x14ac:dyDescent="0.25">
      <c r="A71" s="8" t="s">
        <v>93</v>
      </c>
      <c r="B71" s="11">
        <v>20.5</v>
      </c>
      <c r="C71" s="11">
        <v>15</v>
      </c>
      <c r="D71" s="11">
        <v>15.9</v>
      </c>
      <c r="E71" s="11">
        <v>22.2</v>
      </c>
      <c r="F71" s="11">
        <v>22</v>
      </c>
      <c r="G71" s="11">
        <v>15.9</v>
      </c>
      <c r="H71" s="11">
        <v>19.7</v>
      </c>
      <c r="I71" s="11">
        <v>25.1</v>
      </c>
      <c r="J71" s="11">
        <v>26.8</v>
      </c>
      <c r="K71" s="12">
        <v>22.7</v>
      </c>
    </row>
    <row r="72" spans="1:11" x14ac:dyDescent="0.25">
      <c r="A72" s="8" t="s">
        <v>95</v>
      </c>
      <c r="B72" s="11">
        <v>23.5</v>
      </c>
      <c r="C72" s="11">
        <v>23.7</v>
      </c>
      <c r="D72" s="11">
        <v>44.4</v>
      </c>
      <c r="E72" s="11">
        <v>22.8</v>
      </c>
      <c r="F72" s="11">
        <v>33.700000000000003</v>
      </c>
      <c r="G72" s="11">
        <v>26.9</v>
      </c>
      <c r="H72" s="11">
        <v>25.7</v>
      </c>
      <c r="I72" s="11">
        <v>25.2</v>
      </c>
      <c r="J72" s="11">
        <v>25.3</v>
      </c>
      <c r="K72" s="12">
        <v>25.3</v>
      </c>
    </row>
    <row r="73" spans="1:11" x14ac:dyDescent="0.25">
      <c r="A73" s="8" t="s">
        <v>96</v>
      </c>
      <c r="B73" s="11">
        <v>23.3</v>
      </c>
      <c r="C73" s="11">
        <v>26.7</v>
      </c>
      <c r="D73" s="11">
        <v>22.5</v>
      </c>
      <c r="E73" s="11">
        <v>22.9</v>
      </c>
      <c r="F73" s="11">
        <v>23.4</v>
      </c>
      <c r="G73" s="11">
        <v>23.1</v>
      </c>
      <c r="H73" s="11">
        <v>21.7</v>
      </c>
      <c r="I73" s="11">
        <v>19.3</v>
      </c>
      <c r="J73" s="11">
        <v>22.1</v>
      </c>
      <c r="K73" s="12">
        <v>23.6</v>
      </c>
    </row>
    <row r="74" spans="1:11" x14ac:dyDescent="0.25">
      <c r="A74" s="8" t="s">
        <v>97</v>
      </c>
      <c r="B74" s="11">
        <v>0.4</v>
      </c>
      <c r="C74" s="11" t="s">
        <v>62</v>
      </c>
      <c r="D74" s="11">
        <v>0.5</v>
      </c>
      <c r="E74" s="11">
        <v>0.3</v>
      </c>
      <c r="F74" s="11">
        <v>0.4</v>
      </c>
      <c r="G74" s="11">
        <v>0.5</v>
      </c>
      <c r="H74" s="11">
        <v>0.5</v>
      </c>
      <c r="I74" s="11">
        <v>0.5</v>
      </c>
      <c r="J74" s="11">
        <v>0.4</v>
      </c>
      <c r="K74" s="12">
        <v>0.4</v>
      </c>
    </row>
    <row r="75" spans="1:11" x14ac:dyDescent="0.25">
      <c r="A75" s="8" t="s">
        <v>98</v>
      </c>
      <c r="B75" s="11">
        <v>0.4</v>
      </c>
      <c r="C75" s="11">
        <v>0.3</v>
      </c>
      <c r="D75" s="11">
        <v>0.4</v>
      </c>
      <c r="E75" s="11">
        <v>0.3</v>
      </c>
      <c r="F75" s="11">
        <v>0.5</v>
      </c>
      <c r="G75" s="11">
        <v>0.5</v>
      </c>
      <c r="H75" s="11">
        <v>0.5</v>
      </c>
      <c r="I75" s="11">
        <v>0.4</v>
      </c>
      <c r="J75" s="11">
        <v>0.4</v>
      </c>
      <c r="K75" s="12">
        <v>0.4</v>
      </c>
    </row>
    <row r="76" spans="1:11" x14ac:dyDescent="0.25">
      <c r="A76" s="8" t="s">
        <v>99</v>
      </c>
      <c r="B76" s="13">
        <v>554000</v>
      </c>
      <c r="C76" s="13">
        <v>614000</v>
      </c>
      <c r="D76" s="13">
        <v>446000</v>
      </c>
      <c r="E76" s="13">
        <v>561000</v>
      </c>
      <c r="F76" s="13">
        <v>495000</v>
      </c>
      <c r="G76" s="13">
        <v>496000</v>
      </c>
      <c r="H76" s="13">
        <v>563000</v>
      </c>
      <c r="I76" s="13">
        <v>569000</v>
      </c>
      <c r="J76" s="13">
        <v>585000</v>
      </c>
      <c r="K76" s="14">
        <v>558000</v>
      </c>
    </row>
    <row r="77" spans="1:11" x14ac:dyDescent="0.25">
      <c r="A77" s="8" t="s">
        <v>100</v>
      </c>
      <c r="B77" s="13">
        <v>602000</v>
      </c>
      <c r="C77" s="13">
        <v>595000</v>
      </c>
      <c r="D77" s="13">
        <v>582000</v>
      </c>
      <c r="E77" s="13">
        <v>543000</v>
      </c>
      <c r="F77" s="13">
        <v>408000</v>
      </c>
      <c r="G77" s="13">
        <v>663000</v>
      </c>
      <c r="H77" s="13">
        <v>603000</v>
      </c>
      <c r="I77" s="13">
        <v>605000</v>
      </c>
      <c r="J77" s="13">
        <v>546000</v>
      </c>
      <c r="K77" s="14">
        <v>595000</v>
      </c>
    </row>
    <row r="78" spans="1:11" x14ac:dyDescent="0.25">
      <c r="A78" s="8" t="s">
        <v>101</v>
      </c>
      <c r="B78" s="11">
        <v>1.5</v>
      </c>
      <c r="C78" s="11">
        <v>1.4</v>
      </c>
      <c r="D78" s="11">
        <v>1.6</v>
      </c>
      <c r="E78" s="11">
        <v>1.5</v>
      </c>
      <c r="F78" s="11">
        <v>1.8</v>
      </c>
      <c r="G78" s="11">
        <v>1.6</v>
      </c>
      <c r="H78" s="11">
        <v>1.5</v>
      </c>
      <c r="I78" s="11">
        <v>1.6</v>
      </c>
      <c r="J78" s="11">
        <v>1.5</v>
      </c>
      <c r="K78" s="12">
        <v>1.5</v>
      </c>
    </row>
    <row r="79" spans="1:11" x14ac:dyDescent="0.25">
      <c r="A79" s="8" t="s">
        <v>103</v>
      </c>
      <c r="B79" s="11">
        <v>1.6</v>
      </c>
      <c r="C79" s="11">
        <v>1.2</v>
      </c>
      <c r="D79" s="11">
        <v>1.6</v>
      </c>
      <c r="E79" s="11">
        <v>1.5</v>
      </c>
      <c r="F79" s="11">
        <v>1.5</v>
      </c>
      <c r="G79" s="11">
        <v>1.5</v>
      </c>
      <c r="H79" s="11">
        <v>1.6</v>
      </c>
      <c r="I79" s="11">
        <v>1.7</v>
      </c>
      <c r="J79" s="11">
        <v>1.7</v>
      </c>
      <c r="K79" s="12">
        <v>1.6</v>
      </c>
    </row>
    <row r="80" spans="1:11" x14ac:dyDescent="0.25">
      <c r="A80" s="8" t="s">
        <v>104</v>
      </c>
      <c r="B80" s="11" t="s">
        <v>81</v>
      </c>
      <c r="C80" s="11" t="s">
        <v>81</v>
      </c>
      <c r="D80" s="11">
        <v>0.65</v>
      </c>
      <c r="E80" s="11">
        <v>0.83</v>
      </c>
      <c r="F80" s="11">
        <v>1.1200000000000001</v>
      </c>
      <c r="G80" s="11">
        <v>0.43</v>
      </c>
      <c r="H80" s="11">
        <v>0.53</v>
      </c>
      <c r="I80" s="11">
        <v>0.54</v>
      </c>
      <c r="J80" s="11">
        <v>0.44</v>
      </c>
      <c r="K80" s="12">
        <v>0.51</v>
      </c>
    </row>
    <row r="81" spans="1:11" x14ac:dyDescent="0.25">
      <c r="A81" s="8" t="s">
        <v>105</v>
      </c>
      <c r="B81" s="11">
        <v>0.36</v>
      </c>
      <c r="C81" s="11">
        <v>0.05</v>
      </c>
      <c r="D81" s="11">
        <v>0.86</v>
      </c>
      <c r="E81" s="11">
        <v>0.74</v>
      </c>
      <c r="F81" s="11">
        <v>0.7</v>
      </c>
      <c r="G81" s="11">
        <v>0.45</v>
      </c>
      <c r="H81" s="11">
        <v>0.55000000000000004</v>
      </c>
      <c r="I81" s="11">
        <v>0.6</v>
      </c>
      <c r="J81" s="11">
        <v>0.45</v>
      </c>
      <c r="K81" s="12">
        <v>0.51</v>
      </c>
    </row>
    <row r="82" spans="1:11" x14ac:dyDescent="0.25">
      <c r="A82" s="8" t="s">
        <v>106</v>
      </c>
      <c r="B82" s="13">
        <v>16900</v>
      </c>
      <c r="C82" s="13">
        <v>21100</v>
      </c>
      <c r="D82" s="13">
        <v>15700</v>
      </c>
      <c r="E82" s="13">
        <v>28300</v>
      </c>
      <c r="F82" s="13">
        <v>16400</v>
      </c>
      <c r="G82" s="13">
        <v>20600</v>
      </c>
      <c r="H82" s="13">
        <v>26300</v>
      </c>
      <c r="I82" s="13">
        <v>25600</v>
      </c>
      <c r="J82" s="13">
        <v>22100</v>
      </c>
      <c r="K82" s="14">
        <v>18300</v>
      </c>
    </row>
    <row r="83" spans="1:11" x14ac:dyDescent="0.25">
      <c r="A83" s="8" t="s">
        <v>107</v>
      </c>
      <c r="B83" s="13">
        <v>32100</v>
      </c>
      <c r="C83" s="13">
        <v>21800</v>
      </c>
      <c r="D83" s="13">
        <v>19357</v>
      </c>
      <c r="E83" s="13">
        <v>30200</v>
      </c>
      <c r="F83" s="13">
        <v>16300</v>
      </c>
      <c r="G83" s="13">
        <v>21400</v>
      </c>
      <c r="H83" s="13">
        <v>21900</v>
      </c>
      <c r="I83" s="13">
        <v>23000</v>
      </c>
      <c r="J83" s="13">
        <v>21400</v>
      </c>
      <c r="K83" s="14">
        <v>20300</v>
      </c>
    </row>
    <row r="84" spans="1:11" x14ac:dyDescent="0.25">
      <c r="A84" s="8" t="s">
        <v>108</v>
      </c>
      <c r="B84" s="11" t="s">
        <v>109</v>
      </c>
      <c r="C84" s="11">
        <v>1.49</v>
      </c>
      <c r="D84" s="11">
        <v>21.7</v>
      </c>
      <c r="E84" s="11" t="s">
        <v>109</v>
      </c>
      <c r="F84" s="11" t="s">
        <v>109</v>
      </c>
      <c r="G84" s="11" t="s">
        <v>109</v>
      </c>
      <c r="H84" s="11" t="s">
        <v>109</v>
      </c>
      <c r="I84" s="11" t="s">
        <v>109</v>
      </c>
      <c r="J84" s="11" t="s">
        <v>109</v>
      </c>
      <c r="K84" s="12" t="s">
        <v>109</v>
      </c>
    </row>
    <row r="85" spans="1:11" x14ac:dyDescent="0.25">
      <c r="A85" s="8" t="s">
        <v>110</v>
      </c>
      <c r="B85" s="11" t="s">
        <v>109</v>
      </c>
      <c r="C85" s="11" t="s">
        <v>109</v>
      </c>
      <c r="D85" s="11" t="s">
        <v>109</v>
      </c>
      <c r="E85" s="11" t="s">
        <v>109</v>
      </c>
      <c r="F85" s="11" t="s">
        <v>109</v>
      </c>
      <c r="G85" s="11" t="s">
        <v>109</v>
      </c>
      <c r="H85" s="11">
        <v>0.61</v>
      </c>
      <c r="I85" s="11">
        <v>0.75</v>
      </c>
      <c r="J85" s="11">
        <v>0.27</v>
      </c>
      <c r="K85" s="12">
        <v>0.25</v>
      </c>
    </row>
    <row r="86" spans="1:11" x14ac:dyDescent="0.25">
      <c r="A86" s="8" t="s">
        <v>111</v>
      </c>
      <c r="B86" s="31">
        <v>1360</v>
      </c>
      <c r="C86" s="31">
        <v>1462</v>
      </c>
      <c r="D86" s="31">
        <v>1460</v>
      </c>
      <c r="E86" s="31">
        <v>1150</v>
      </c>
      <c r="F86" s="31">
        <v>1220</v>
      </c>
      <c r="G86" s="31">
        <v>1490</v>
      </c>
      <c r="H86" s="31">
        <v>1380</v>
      </c>
      <c r="I86" s="31">
        <v>1390</v>
      </c>
      <c r="J86" s="31">
        <v>1210</v>
      </c>
      <c r="K86" s="32">
        <v>1120</v>
      </c>
    </row>
    <row r="87" spans="1:11" x14ac:dyDescent="0.25">
      <c r="A87" s="8" t="s">
        <v>112</v>
      </c>
      <c r="B87" s="31">
        <v>1607</v>
      </c>
      <c r="C87" s="31">
        <v>1440</v>
      </c>
      <c r="D87" s="31">
        <v>1290</v>
      </c>
      <c r="E87" s="31">
        <v>1160</v>
      </c>
      <c r="F87" s="31">
        <v>1250</v>
      </c>
      <c r="G87" s="31">
        <v>1420</v>
      </c>
      <c r="H87" s="31">
        <v>1340</v>
      </c>
      <c r="I87" s="31">
        <v>1260</v>
      </c>
      <c r="J87" s="31">
        <v>1239</v>
      </c>
      <c r="K87" s="32">
        <v>1120</v>
      </c>
    </row>
    <row r="88" spans="1:11" x14ac:dyDescent="0.25">
      <c r="A88" s="8" t="s">
        <v>113</v>
      </c>
      <c r="B88" s="11" t="s">
        <v>62</v>
      </c>
      <c r="C88" s="11">
        <v>0.1</v>
      </c>
      <c r="D88" s="11" t="s">
        <v>62</v>
      </c>
      <c r="E88" s="11" t="s">
        <v>62</v>
      </c>
      <c r="F88" s="11" t="s">
        <v>62</v>
      </c>
      <c r="G88" s="11" t="s">
        <v>62</v>
      </c>
      <c r="H88" s="11" t="s">
        <v>62</v>
      </c>
      <c r="I88" s="11" t="s">
        <v>62</v>
      </c>
      <c r="J88" s="11" t="s">
        <v>62</v>
      </c>
      <c r="K88" s="12" t="s">
        <v>62</v>
      </c>
    </row>
    <row r="89" spans="1:11" x14ac:dyDescent="0.25">
      <c r="A89" s="8" t="s">
        <v>114</v>
      </c>
      <c r="B89" s="11" t="s">
        <v>62</v>
      </c>
      <c r="C89" s="11" t="s">
        <v>62</v>
      </c>
      <c r="D89" s="11" t="s">
        <v>62</v>
      </c>
      <c r="E89" s="11" t="s">
        <v>62</v>
      </c>
      <c r="F89" s="11" t="s">
        <v>62</v>
      </c>
      <c r="G89" s="11" t="s">
        <v>62</v>
      </c>
      <c r="H89" s="11" t="s">
        <v>62</v>
      </c>
      <c r="I89" s="11" t="s">
        <v>62</v>
      </c>
      <c r="J89" s="11" t="s">
        <v>62</v>
      </c>
      <c r="K89" s="12" t="s">
        <v>62</v>
      </c>
    </row>
    <row r="90" spans="1:11" x14ac:dyDescent="0.25">
      <c r="A90" s="8" t="s">
        <v>115</v>
      </c>
      <c r="B90" s="11">
        <v>0.8</v>
      </c>
      <c r="C90" s="11">
        <v>0.5</v>
      </c>
      <c r="D90" s="11">
        <v>0.8</v>
      </c>
      <c r="E90" s="11">
        <v>0.9</v>
      </c>
      <c r="F90" s="11">
        <v>0.8</v>
      </c>
      <c r="G90" s="11">
        <v>1</v>
      </c>
      <c r="H90" s="11">
        <v>1.1000000000000001</v>
      </c>
      <c r="I90" s="11">
        <v>1.3</v>
      </c>
      <c r="J90" s="11">
        <v>1</v>
      </c>
      <c r="K90" s="12">
        <v>0.7</v>
      </c>
    </row>
    <row r="91" spans="1:11" x14ac:dyDescent="0.25">
      <c r="A91" s="8" t="s">
        <v>116</v>
      </c>
      <c r="B91" s="11">
        <v>1</v>
      </c>
      <c r="C91" s="11">
        <v>0.6</v>
      </c>
      <c r="D91" s="11">
        <v>0.8</v>
      </c>
      <c r="E91" s="11">
        <v>1</v>
      </c>
      <c r="F91" s="11">
        <v>0.5</v>
      </c>
      <c r="G91" s="11">
        <v>1</v>
      </c>
      <c r="H91" s="11">
        <v>1</v>
      </c>
      <c r="I91" s="11">
        <v>1</v>
      </c>
      <c r="J91" s="11">
        <v>1.2</v>
      </c>
      <c r="K91" s="12">
        <v>0.8</v>
      </c>
    </row>
    <row r="92" spans="1:11" x14ac:dyDescent="0.25">
      <c r="A92" s="8" t="s">
        <v>117</v>
      </c>
      <c r="B92" s="11">
        <v>15</v>
      </c>
      <c r="C92" s="11">
        <v>5.7</v>
      </c>
      <c r="D92" s="11">
        <v>10.199999999999999</v>
      </c>
      <c r="E92" s="11">
        <v>16.3</v>
      </c>
      <c r="F92" s="11">
        <v>8.3000000000000007</v>
      </c>
      <c r="G92" s="11">
        <v>10.9</v>
      </c>
      <c r="H92" s="11">
        <v>17.399999999999999</v>
      </c>
      <c r="I92" s="11">
        <v>24.2</v>
      </c>
      <c r="J92" s="11">
        <v>20.399999999999999</v>
      </c>
      <c r="K92" s="12">
        <v>8.1999999999999993</v>
      </c>
    </row>
    <row r="93" spans="1:11" x14ac:dyDescent="0.25">
      <c r="A93" s="8" t="s">
        <v>118</v>
      </c>
      <c r="B93" s="11">
        <v>10.8</v>
      </c>
      <c r="C93" s="11">
        <v>5.2</v>
      </c>
      <c r="D93" s="11">
        <v>10.5</v>
      </c>
      <c r="E93" s="11">
        <v>16.8</v>
      </c>
      <c r="F93" s="11">
        <v>6</v>
      </c>
      <c r="G93" s="11">
        <v>9.8000000000000007</v>
      </c>
      <c r="H93" s="11">
        <v>16.5</v>
      </c>
      <c r="I93" s="11">
        <v>20.8</v>
      </c>
      <c r="J93" s="11">
        <v>16.2</v>
      </c>
      <c r="K93" s="12">
        <v>8.9</v>
      </c>
    </row>
    <row r="94" spans="1:11" x14ac:dyDescent="0.25">
      <c r="A94" s="8" t="s">
        <v>119</v>
      </c>
      <c r="B94" s="11">
        <v>0.79</v>
      </c>
      <c r="C94" s="11">
        <v>1.92</v>
      </c>
      <c r="D94" s="11">
        <v>0.57999999999999996</v>
      </c>
      <c r="E94" s="11">
        <v>0.79</v>
      </c>
      <c r="F94" s="11">
        <v>4.4000000000000004</v>
      </c>
      <c r="G94" s="11">
        <v>0.66</v>
      </c>
      <c r="H94" s="11">
        <v>1.04</v>
      </c>
      <c r="I94" s="11">
        <v>1.1200000000000001</v>
      </c>
      <c r="J94" s="11">
        <v>0.97</v>
      </c>
      <c r="K94" s="12">
        <v>0.72</v>
      </c>
    </row>
    <row r="95" spans="1:11" x14ac:dyDescent="0.25">
      <c r="A95" s="8" t="s">
        <v>120</v>
      </c>
      <c r="B95" s="11">
        <v>0.78</v>
      </c>
      <c r="C95" s="11">
        <v>0.46</v>
      </c>
      <c r="D95" s="11">
        <v>0.6</v>
      </c>
      <c r="E95" s="11">
        <v>0.73799999999999999</v>
      </c>
      <c r="F95" s="11">
        <v>0.57999999999999996</v>
      </c>
      <c r="G95" s="11">
        <v>0.66</v>
      </c>
      <c r="H95" s="11">
        <v>0.81</v>
      </c>
      <c r="I95" s="11">
        <v>0.95</v>
      </c>
      <c r="J95" s="11">
        <v>0.9</v>
      </c>
      <c r="K95" s="12">
        <v>0.76</v>
      </c>
    </row>
    <row r="96" spans="1:11" x14ac:dyDescent="0.25">
      <c r="A96" s="8" t="s">
        <v>122</v>
      </c>
      <c r="B96" s="11">
        <v>0.28599999999999998</v>
      </c>
      <c r="C96" s="11">
        <v>0.6</v>
      </c>
      <c r="D96" s="11">
        <v>0.29899999999999999</v>
      </c>
      <c r="E96" s="11">
        <v>0.29599999999999999</v>
      </c>
      <c r="F96" s="11">
        <v>0.33</v>
      </c>
      <c r="G96" s="11">
        <v>0.26100000000000001</v>
      </c>
      <c r="H96" s="11">
        <v>0.27</v>
      </c>
      <c r="I96" s="11">
        <v>0.28199999999999997</v>
      </c>
      <c r="J96" s="11">
        <v>0.28699999999999998</v>
      </c>
      <c r="K96" s="12">
        <v>0.26400000000000001</v>
      </c>
    </row>
    <row r="97" spans="1:11" x14ac:dyDescent="0.25">
      <c r="A97" s="8" t="s">
        <v>123</v>
      </c>
      <c r="B97" s="11">
        <v>0.35299999999999998</v>
      </c>
      <c r="C97" s="11">
        <v>0.27700000000000002</v>
      </c>
      <c r="D97" s="11">
        <v>0.28799999999999998</v>
      </c>
      <c r="E97" s="11">
        <v>0.312</v>
      </c>
      <c r="F97" s="11">
        <v>0.374</v>
      </c>
      <c r="G97" s="11">
        <v>0.31900000000000001</v>
      </c>
      <c r="H97" s="11">
        <v>0.29699999999999999</v>
      </c>
      <c r="I97" s="11">
        <v>0.30299999999999999</v>
      </c>
      <c r="J97" s="11">
        <v>0.255</v>
      </c>
      <c r="K97" s="12">
        <v>0.28199999999999997</v>
      </c>
    </row>
    <row r="98" spans="1:11" x14ac:dyDescent="0.25">
      <c r="A98" s="8" t="s">
        <v>124</v>
      </c>
      <c r="B98" s="11">
        <v>62.1</v>
      </c>
      <c r="C98" s="11">
        <v>42.2</v>
      </c>
      <c r="D98" s="11">
        <v>54.1</v>
      </c>
      <c r="E98" s="11">
        <v>61.2</v>
      </c>
      <c r="F98" s="11">
        <v>53</v>
      </c>
      <c r="G98" s="11">
        <v>62.1</v>
      </c>
      <c r="H98" s="11">
        <v>88.6</v>
      </c>
      <c r="I98" s="11">
        <v>103</v>
      </c>
      <c r="J98" s="11">
        <v>81.2</v>
      </c>
      <c r="K98" s="12">
        <v>54.3</v>
      </c>
    </row>
    <row r="99" spans="1:11" x14ac:dyDescent="0.25">
      <c r="A99" s="8" t="s">
        <v>125</v>
      </c>
      <c r="B99" s="11">
        <v>66.2</v>
      </c>
      <c r="C99" s="11">
        <v>39.5</v>
      </c>
      <c r="D99" s="11">
        <v>51.2</v>
      </c>
      <c r="E99" s="11">
        <v>64</v>
      </c>
      <c r="F99" s="11">
        <v>49.6</v>
      </c>
      <c r="G99" s="11">
        <v>65</v>
      </c>
      <c r="H99" s="11">
        <v>83.5</v>
      </c>
      <c r="I99" s="11">
        <v>95.2</v>
      </c>
      <c r="J99" s="11">
        <v>75.400000000000006</v>
      </c>
      <c r="K99" s="12">
        <v>59.2</v>
      </c>
    </row>
    <row r="100" spans="1:11" x14ac:dyDescent="0.25">
      <c r="A100" s="8" t="s">
        <v>126</v>
      </c>
      <c r="B100" s="11">
        <v>5.14</v>
      </c>
      <c r="C100" s="11">
        <v>6.41</v>
      </c>
      <c r="D100" s="11">
        <v>6.69</v>
      </c>
      <c r="E100" s="11">
        <v>4.8499999999999996</v>
      </c>
      <c r="F100" s="11">
        <v>4.92</v>
      </c>
      <c r="G100" s="11">
        <v>7.26</v>
      </c>
      <c r="H100" s="11">
        <v>6.92</v>
      </c>
      <c r="I100" s="11">
        <v>6.86</v>
      </c>
      <c r="J100" s="11">
        <v>6.22</v>
      </c>
      <c r="K100" s="12">
        <v>5.34</v>
      </c>
    </row>
    <row r="101" spans="1:11" x14ac:dyDescent="0.25">
      <c r="A101" s="8" t="s">
        <v>127</v>
      </c>
      <c r="B101" s="11">
        <v>5.99</v>
      </c>
      <c r="C101" s="11">
        <v>5.66</v>
      </c>
      <c r="D101" s="11">
        <v>6.66</v>
      </c>
      <c r="E101" s="11">
        <v>4.99</v>
      </c>
      <c r="F101" s="11">
        <v>4.5599999999999996</v>
      </c>
      <c r="G101" s="11">
        <v>7.53</v>
      </c>
      <c r="H101" s="11">
        <v>6.32</v>
      </c>
      <c r="I101" s="11">
        <v>6.46</v>
      </c>
      <c r="J101" s="11">
        <v>6</v>
      </c>
      <c r="K101" s="12">
        <v>5.42</v>
      </c>
    </row>
    <row r="102" spans="1:11" x14ac:dyDescent="0.25">
      <c r="A102" s="8" t="s">
        <v>128</v>
      </c>
      <c r="B102" s="11">
        <v>0.04</v>
      </c>
      <c r="C102" s="11">
        <v>0.1</v>
      </c>
      <c r="D102" s="11" t="s">
        <v>129</v>
      </c>
      <c r="E102" s="11" t="s">
        <v>129</v>
      </c>
      <c r="F102" s="11">
        <v>0.28999999999999998</v>
      </c>
      <c r="G102" s="11">
        <v>0.17</v>
      </c>
      <c r="H102" s="11">
        <v>0.77</v>
      </c>
      <c r="I102" s="11">
        <v>0.12</v>
      </c>
      <c r="J102" s="11">
        <v>0.12</v>
      </c>
      <c r="K102" s="12">
        <v>12.3</v>
      </c>
    </row>
    <row r="103" spans="1:11" x14ac:dyDescent="0.25">
      <c r="A103" s="8" t="s">
        <v>130</v>
      </c>
      <c r="B103" s="11">
        <v>0.08</v>
      </c>
      <c r="C103" s="11">
        <v>0.05</v>
      </c>
      <c r="D103" s="11">
        <v>0.06</v>
      </c>
      <c r="E103" s="11">
        <v>0.04</v>
      </c>
      <c r="F103" s="11">
        <v>0.08</v>
      </c>
      <c r="G103" s="11">
        <v>0.18</v>
      </c>
      <c r="H103" s="11">
        <v>0.76</v>
      </c>
      <c r="I103" s="11">
        <v>0.2</v>
      </c>
      <c r="J103" s="11">
        <v>0.08</v>
      </c>
      <c r="K103" s="12">
        <v>11</v>
      </c>
    </row>
    <row r="104" spans="1:11" x14ac:dyDescent="0.25">
      <c r="A104" s="8" t="s">
        <v>131</v>
      </c>
      <c r="B104" s="13">
        <v>27100</v>
      </c>
      <c r="C104" s="13">
        <v>39500</v>
      </c>
      <c r="D104" s="13">
        <v>36500</v>
      </c>
      <c r="E104" s="13">
        <v>31400</v>
      </c>
      <c r="F104" s="13">
        <v>32400</v>
      </c>
      <c r="G104" s="13">
        <v>44000</v>
      </c>
      <c r="H104" s="13">
        <v>41900</v>
      </c>
      <c r="I104" s="13">
        <v>42900</v>
      </c>
      <c r="J104" s="13">
        <v>43300</v>
      </c>
      <c r="K104" s="14">
        <v>31600</v>
      </c>
    </row>
    <row r="105" spans="1:11" x14ac:dyDescent="0.25">
      <c r="A105" s="8" t="s">
        <v>132</v>
      </c>
      <c r="B105" s="13">
        <v>36300</v>
      </c>
      <c r="C105" s="13">
        <v>32300</v>
      </c>
      <c r="D105" s="13">
        <v>33300</v>
      </c>
      <c r="E105" s="13">
        <v>33200</v>
      </c>
      <c r="F105" s="13">
        <v>35800</v>
      </c>
      <c r="G105" s="13">
        <v>41500</v>
      </c>
      <c r="H105" s="13">
        <v>38800</v>
      </c>
      <c r="I105" s="13">
        <v>38200</v>
      </c>
      <c r="J105" s="13">
        <v>38200</v>
      </c>
      <c r="K105" s="14">
        <v>33200</v>
      </c>
    </row>
    <row r="106" spans="1:11" x14ac:dyDescent="0.25">
      <c r="A106" s="8" t="s">
        <v>133</v>
      </c>
      <c r="B106" s="11" t="s">
        <v>134</v>
      </c>
      <c r="C106" s="11" t="s">
        <v>134</v>
      </c>
      <c r="D106" s="11" t="s">
        <v>134</v>
      </c>
      <c r="E106" s="11" t="s">
        <v>134</v>
      </c>
      <c r="F106" s="11" t="s">
        <v>134</v>
      </c>
      <c r="G106" s="11" t="s">
        <v>134</v>
      </c>
      <c r="H106" s="11" t="s">
        <v>134</v>
      </c>
      <c r="I106" s="11" t="s">
        <v>134</v>
      </c>
      <c r="J106" s="11" t="s">
        <v>134</v>
      </c>
      <c r="K106" s="12" t="s">
        <v>134</v>
      </c>
    </row>
    <row r="107" spans="1:11" x14ac:dyDescent="0.25">
      <c r="A107" s="8" t="s">
        <v>135</v>
      </c>
      <c r="B107" s="11" t="s">
        <v>134</v>
      </c>
      <c r="C107" s="11" t="s">
        <v>134</v>
      </c>
      <c r="D107" s="11" t="s">
        <v>134</v>
      </c>
      <c r="E107" s="11" t="s">
        <v>134</v>
      </c>
      <c r="F107" s="11" t="s">
        <v>134</v>
      </c>
      <c r="G107" s="11" t="s">
        <v>134</v>
      </c>
      <c r="H107" s="11" t="s">
        <v>134</v>
      </c>
      <c r="I107" s="11" t="s">
        <v>134</v>
      </c>
      <c r="J107" s="11" t="s">
        <v>134</v>
      </c>
      <c r="K107" s="12" t="s">
        <v>134</v>
      </c>
    </row>
    <row r="108" spans="1:11" x14ac:dyDescent="0.25">
      <c r="A108" s="8" t="s">
        <v>136</v>
      </c>
      <c r="B108" s="11">
        <v>18.899999999999999</v>
      </c>
      <c r="C108" s="11">
        <v>15.9</v>
      </c>
      <c r="D108" s="11">
        <v>14.9</v>
      </c>
      <c r="E108" s="11">
        <v>18.7</v>
      </c>
      <c r="F108" s="11">
        <v>16.8</v>
      </c>
      <c r="G108" s="11">
        <v>15.1</v>
      </c>
      <c r="H108" s="11">
        <v>18.2</v>
      </c>
      <c r="I108" s="11">
        <v>19.899999999999999</v>
      </c>
      <c r="J108" s="11">
        <v>20.3</v>
      </c>
      <c r="K108" s="12">
        <v>18</v>
      </c>
    </row>
    <row r="109" spans="1:11" x14ac:dyDescent="0.25">
      <c r="A109" s="8" t="s">
        <v>138</v>
      </c>
      <c r="B109" s="11">
        <v>2.31</v>
      </c>
      <c r="C109" s="11">
        <v>3.73</v>
      </c>
      <c r="D109" s="11">
        <v>3.03</v>
      </c>
      <c r="E109" s="11">
        <v>4.42</v>
      </c>
      <c r="F109" s="11">
        <v>3.64</v>
      </c>
      <c r="G109" s="11">
        <v>4.7699999999999996</v>
      </c>
      <c r="H109" s="11">
        <v>5.0599999999999996</v>
      </c>
      <c r="I109" s="11">
        <v>5.07</v>
      </c>
      <c r="J109" s="11">
        <v>4.96</v>
      </c>
      <c r="K109" s="12" t="s">
        <v>15</v>
      </c>
    </row>
    <row r="110" spans="1:11" ht="18.75" x14ac:dyDescent="0.25">
      <c r="A110" s="8" t="s">
        <v>140</v>
      </c>
      <c r="B110" s="11" t="s">
        <v>62</v>
      </c>
      <c r="C110" s="11" t="s">
        <v>141</v>
      </c>
      <c r="D110" s="11" t="s">
        <v>62</v>
      </c>
      <c r="E110" s="11" t="s">
        <v>141</v>
      </c>
      <c r="F110" s="11" t="s">
        <v>141</v>
      </c>
      <c r="G110" s="11" t="s">
        <v>139</v>
      </c>
      <c r="H110" s="11" t="s">
        <v>139</v>
      </c>
      <c r="I110" s="11" t="s">
        <v>139</v>
      </c>
      <c r="J110" s="11" t="s">
        <v>139</v>
      </c>
      <c r="K110" s="12" t="s">
        <v>15</v>
      </c>
    </row>
    <row r="111" spans="1:11" ht="18.75" x14ac:dyDescent="0.25">
      <c r="A111" s="8" t="s">
        <v>142</v>
      </c>
      <c r="B111" s="13">
        <v>1647</v>
      </c>
      <c r="C111" s="13">
        <v>1842</v>
      </c>
      <c r="D111" s="13">
        <v>1565</v>
      </c>
      <c r="E111" s="13">
        <v>1707</v>
      </c>
      <c r="F111" s="13">
        <v>1495</v>
      </c>
      <c r="G111" s="13">
        <v>1846</v>
      </c>
      <c r="H111" s="13">
        <v>1472</v>
      </c>
      <c r="I111" s="13">
        <v>1541</v>
      </c>
      <c r="J111" s="13">
        <v>1615</v>
      </c>
      <c r="K111" s="14">
        <v>2100</v>
      </c>
    </row>
    <row r="112" spans="1:11" x14ac:dyDescent="0.25">
      <c r="A112" s="19" t="s">
        <v>143</v>
      </c>
      <c r="B112" s="20"/>
      <c r="C112" s="20"/>
      <c r="D112" s="20"/>
      <c r="E112" s="20"/>
      <c r="F112" s="20"/>
      <c r="G112" s="20"/>
      <c r="H112" s="20"/>
      <c r="I112" s="20"/>
      <c r="J112" s="20"/>
      <c r="K112" s="21"/>
    </row>
    <row r="113" spans="1:11" x14ac:dyDescent="0.25">
      <c r="A113" s="8" t="s">
        <v>144</v>
      </c>
      <c r="B113" s="11">
        <v>6.3</v>
      </c>
      <c r="C113" s="11">
        <v>4.5999999999999996</v>
      </c>
      <c r="D113" s="11">
        <v>8.5</v>
      </c>
      <c r="E113" s="11">
        <v>12.2</v>
      </c>
      <c r="F113" s="11">
        <v>5.2</v>
      </c>
      <c r="G113" s="11">
        <v>8.1</v>
      </c>
      <c r="H113" s="11">
        <v>10</v>
      </c>
      <c r="I113" s="11">
        <v>12.1</v>
      </c>
      <c r="J113" s="11">
        <v>10.1</v>
      </c>
      <c r="K113" s="12">
        <v>8.5</v>
      </c>
    </row>
    <row r="114" spans="1:11" x14ac:dyDescent="0.25">
      <c r="A114" s="8" t="s">
        <v>145</v>
      </c>
      <c r="B114" s="11">
        <v>5.66</v>
      </c>
      <c r="C114" s="11">
        <v>6.3</v>
      </c>
      <c r="D114" s="11">
        <v>7.5</v>
      </c>
      <c r="E114" s="11">
        <v>13.2</v>
      </c>
      <c r="F114" s="11">
        <v>4.7</v>
      </c>
      <c r="G114" s="11">
        <v>8.4</v>
      </c>
      <c r="H114" s="11">
        <v>10.3</v>
      </c>
      <c r="I114" s="11">
        <v>12.2</v>
      </c>
      <c r="J114" s="11">
        <v>11.1</v>
      </c>
      <c r="K114" s="12">
        <v>8.3000000000000007</v>
      </c>
    </row>
    <row r="115" spans="1:11" x14ac:dyDescent="0.25">
      <c r="A115" s="8" t="s">
        <v>146</v>
      </c>
      <c r="B115" s="11">
        <v>157</v>
      </c>
      <c r="C115" s="11">
        <v>144</v>
      </c>
      <c r="D115" s="11">
        <v>162</v>
      </c>
      <c r="E115" s="11">
        <v>160</v>
      </c>
      <c r="F115" s="11">
        <v>151</v>
      </c>
      <c r="G115" s="11">
        <v>170</v>
      </c>
      <c r="H115" s="11">
        <v>183</v>
      </c>
      <c r="I115" s="11">
        <v>206</v>
      </c>
      <c r="J115" s="11">
        <v>170</v>
      </c>
      <c r="K115" s="12">
        <v>151</v>
      </c>
    </row>
    <row r="116" spans="1:11" x14ac:dyDescent="0.25">
      <c r="A116" s="8" t="s">
        <v>147</v>
      </c>
      <c r="B116" s="11">
        <v>191</v>
      </c>
      <c r="C116" s="11">
        <v>145</v>
      </c>
      <c r="D116" s="11">
        <v>154</v>
      </c>
      <c r="E116" s="11">
        <v>164</v>
      </c>
      <c r="F116" s="11">
        <v>160</v>
      </c>
      <c r="G116" s="11">
        <v>173</v>
      </c>
      <c r="H116" s="11">
        <v>193</v>
      </c>
      <c r="I116" s="11">
        <v>200</v>
      </c>
      <c r="J116" s="11">
        <v>179</v>
      </c>
      <c r="K116" s="12">
        <v>154</v>
      </c>
    </row>
    <row r="117" spans="1:11" x14ac:dyDescent="0.25">
      <c r="A117" s="8" t="s">
        <v>148</v>
      </c>
      <c r="B117" s="11">
        <v>165</v>
      </c>
      <c r="C117" s="11">
        <v>130</v>
      </c>
      <c r="D117" s="11">
        <v>141</v>
      </c>
      <c r="E117" s="11">
        <v>150</v>
      </c>
      <c r="F117" s="11">
        <v>118</v>
      </c>
      <c r="G117" s="11">
        <v>162</v>
      </c>
      <c r="H117" s="11">
        <v>198</v>
      </c>
      <c r="I117" s="11">
        <v>230</v>
      </c>
      <c r="J117" s="11">
        <v>193</v>
      </c>
      <c r="K117" s="12">
        <v>150</v>
      </c>
    </row>
    <row r="118" spans="1:11" x14ac:dyDescent="0.25">
      <c r="A118" s="8" t="s">
        <v>149</v>
      </c>
      <c r="B118" s="11">
        <v>180</v>
      </c>
      <c r="C118" s="11">
        <v>127</v>
      </c>
      <c r="D118" s="11">
        <v>137</v>
      </c>
      <c r="E118" s="11">
        <v>147</v>
      </c>
      <c r="F118" s="11">
        <v>117</v>
      </c>
      <c r="G118" s="11">
        <v>153</v>
      </c>
      <c r="H118" s="11">
        <v>192</v>
      </c>
      <c r="I118" s="11">
        <v>207</v>
      </c>
      <c r="J118" s="11">
        <v>178</v>
      </c>
      <c r="K118" s="12">
        <v>131</v>
      </c>
    </row>
    <row r="119" spans="1:11" x14ac:dyDescent="0.25">
      <c r="A119" s="8" t="s">
        <v>150</v>
      </c>
      <c r="B119" s="11">
        <v>353</v>
      </c>
      <c r="C119" s="11">
        <v>282</v>
      </c>
      <c r="D119" s="11">
        <v>351</v>
      </c>
      <c r="E119" s="11">
        <v>398</v>
      </c>
      <c r="F119" s="11">
        <v>257</v>
      </c>
      <c r="G119" s="11">
        <v>369</v>
      </c>
      <c r="H119" s="11">
        <v>445</v>
      </c>
      <c r="I119" s="11">
        <v>516</v>
      </c>
      <c r="J119" s="11">
        <v>424</v>
      </c>
      <c r="K119" s="12">
        <v>337</v>
      </c>
    </row>
    <row r="120" spans="1:11" x14ac:dyDescent="0.25">
      <c r="A120" s="8" t="s">
        <v>151</v>
      </c>
      <c r="B120" s="11">
        <v>390</v>
      </c>
      <c r="C120" s="11">
        <v>323</v>
      </c>
      <c r="D120" s="11">
        <v>308</v>
      </c>
      <c r="E120" s="11">
        <v>393</v>
      </c>
      <c r="F120" s="11">
        <v>254</v>
      </c>
      <c r="G120" s="11">
        <v>350</v>
      </c>
      <c r="H120" s="11">
        <v>435</v>
      </c>
      <c r="I120" s="11">
        <v>461</v>
      </c>
      <c r="J120" s="11">
        <v>396</v>
      </c>
      <c r="K120" s="12">
        <v>293</v>
      </c>
    </row>
    <row r="121" spans="1:11" x14ac:dyDescent="0.25">
      <c r="A121" s="8" t="s">
        <v>152</v>
      </c>
      <c r="B121" s="11">
        <v>48</v>
      </c>
      <c r="C121" s="11">
        <v>38.700000000000003</v>
      </c>
      <c r="D121" s="11">
        <v>40</v>
      </c>
      <c r="E121" s="11">
        <v>43.4</v>
      </c>
      <c r="F121" s="11">
        <v>34.700000000000003</v>
      </c>
      <c r="G121" s="11">
        <v>45.8</v>
      </c>
      <c r="H121" s="11">
        <v>54.8</v>
      </c>
      <c r="I121" s="11">
        <v>63.8</v>
      </c>
      <c r="J121" s="11">
        <v>53.8</v>
      </c>
      <c r="K121" s="12">
        <v>43</v>
      </c>
    </row>
    <row r="122" spans="1:11" x14ac:dyDescent="0.25">
      <c r="A122" s="8" t="s">
        <v>153</v>
      </c>
      <c r="B122" s="11">
        <v>53.3</v>
      </c>
      <c r="C122" s="11">
        <v>37.799999999999997</v>
      </c>
      <c r="D122" s="11">
        <v>39.6</v>
      </c>
      <c r="E122" s="11">
        <v>43.7</v>
      </c>
      <c r="F122" s="11">
        <v>34.299999999999997</v>
      </c>
      <c r="G122" s="11">
        <v>44.4</v>
      </c>
      <c r="H122" s="11">
        <v>54.7</v>
      </c>
      <c r="I122" s="11">
        <v>58.5</v>
      </c>
      <c r="J122" s="11">
        <v>50.8</v>
      </c>
      <c r="K122" s="12">
        <v>38.4</v>
      </c>
    </row>
    <row r="123" spans="1:11" x14ac:dyDescent="0.25">
      <c r="A123" s="8" t="s">
        <v>154</v>
      </c>
      <c r="B123" s="11">
        <v>188</v>
      </c>
      <c r="C123" s="11">
        <v>154</v>
      </c>
      <c r="D123" s="11">
        <v>164</v>
      </c>
      <c r="E123" s="11">
        <v>176</v>
      </c>
      <c r="F123" s="11">
        <v>139</v>
      </c>
      <c r="G123" s="11">
        <v>189</v>
      </c>
      <c r="H123" s="11">
        <v>223</v>
      </c>
      <c r="I123" s="11">
        <v>261</v>
      </c>
      <c r="J123" s="11">
        <v>223</v>
      </c>
      <c r="K123" s="12">
        <v>178</v>
      </c>
    </row>
    <row r="124" spans="1:11" x14ac:dyDescent="0.25">
      <c r="A124" s="8" t="s">
        <v>155</v>
      </c>
      <c r="B124" s="11">
        <v>217</v>
      </c>
      <c r="C124" s="11">
        <v>152</v>
      </c>
      <c r="D124" s="11">
        <v>165</v>
      </c>
      <c r="E124" s="11">
        <v>178</v>
      </c>
      <c r="F124" s="11">
        <v>137</v>
      </c>
      <c r="G124" s="11">
        <v>187</v>
      </c>
      <c r="H124" s="11">
        <v>226</v>
      </c>
      <c r="I124" s="11">
        <v>243</v>
      </c>
      <c r="J124" s="11">
        <v>211</v>
      </c>
      <c r="K124" s="12">
        <v>159</v>
      </c>
    </row>
    <row r="125" spans="1:11" x14ac:dyDescent="0.25">
      <c r="A125" s="8" t="s">
        <v>156</v>
      </c>
      <c r="B125" s="11">
        <v>38.9</v>
      </c>
      <c r="C125" s="11">
        <v>32.700000000000003</v>
      </c>
      <c r="D125" s="11">
        <v>35</v>
      </c>
      <c r="E125" s="11">
        <v>37.6</v>
      </c>
      <c r="F125" s="11">
        <v>30.4</v>
      </c>
      <c r="G125" s="11">
        <v>40.6</v>
      </c>
      <c r="H125" s="11">
        <v>48.3</v>
      </c>
      <c r="I125" s="11">
        <v>55.2</v>
      </c>
      <c r="J125" s="11">
        <v>47.7</v>
      </c>
      <c r="K125" s="12">
        <v>38.799999999999997</v>
      </c>
    </row>
    <row r="126" spans="1:11" x14ac:dyDescent="0.25">
      <c r="A126" s="8" t="s">
        <v>157</v>
      </c>
      <c r="B126" s="11">
        <v>43.4</v>
      </c>
      <c r="C126" s="11">
        <v>34.1</v>
      </c>
      <c r="D126" s="11">
        <v>35</v>
      </c>
      <c r="E126" s="11">
        <v>37.4</v>
      </c>
      <c r="F126" s="11">
        <v>30.2</v>
      </c>
      <c r="G126" s="11">
        <v>39.6</v>
      </c>
      <c r="H126" s="11">
        <v>48.5</v>
      </c>
      <c r="I126" s="11">
        <v>52.2</v>
      </c>
      <c r="J126" s="11">
        <v>44.1</v>
      </c>
      <c r="K126" s="12">
        <v>35.1</v>
      </c>
    </row>
    <row r="127" spans="1:11" x14ac:dyDescent="0.25">
      <c r="A127" s="8" t="s">
        <v>158</v>
      </c>
      <c r="B127" s="11">
        <v>7.3</v>
      </c>
      <c r="C127" s="11">
        <v>6.2</v>
      </c>
      <c r="D127" s="11">
        <v>6.8</v>
      </c>
      <c r="E127" s="11">
        <v>6.9</v>
      </c>
      <c r="F127" s="11">
        <v>5.5</v>
      </c>
      <c r="G127" s="11">
        <v>7.8</v>
      </c>
      <c r="H127" s="11">
        <v>9.1999999999999993</v>
      </c>
      <c r="I127" s="11">
        <v>10.4</v>
      </c>
      <c r="J127" s="11">
        <v>9</v>
      </c>
      <c r="K127" s="12">
        <v>7.2</v>
      </c>
    </row>
    <row r="128" spans="1:11" x14ac:dyDescent="0.25">
      <c r="A128" s="8" t="s">
        <v>159</v>
      </c>
      <c r="B128" s="11">
        <v>8.1</v>
      </c>
      <c r="C128" s="11">
        <v>6.3</v>
      </c>
      <c r="D128" s="11">
        <v>6.6</v>
      </c>
      <c r="E128" s="11">
        <v>7</v>
      </c>
      <c r="F128" s="11">
        <v>5.6</v>
      </c>
      <c r="G128" s="11">
        <v>7.6</v>
      </c>
      <c r="H128" s="11">
        <v>9.3000000000000007</v>
      </c>
      <c r="I128" s="11">
        <v>9.8000000000000007</v>
      </c>
      <c r="J128" s="11">
        <v>8.14</v>
      </c>
      <c r="K128" s="12">
        <v>6.4</v>
      </c>
    </row>
    <row r="129" spans="1:11" x14ac:dyDescent="0.25">
      <c r="A129" s="8" t="s">
        <v>160</v>
      </c>
      <c r="B129" s="11">
        <v>44</v>
      </c>
      <c r="C129" s="11">
        <v>35.799999999999997</v>
      </c>
      <c r="D129" s="11">
        <v>39.9</v>
      </c>
      <c r="E129" s="11">
        <v>40.5</v>
      </c>
      <c r="F129" s="11">
        <v>33</v>
      </c>
      <c r="G129" s="11">
        <v>46.3</v>
      </c>
      <c r="H129" s="11">
        <v>54.7</v>
      </c>
      <c r="I129" s="11">
        <v>61.4</v>
      </c>
      <c r="J129" s="11">
        <v>52.4</v>
      </c>
      <c r="K129" s="12">
        <v>43.2</v>
      </c>
    </row>
    <row r="130" spans="1:11" x14ac:dyDescent="0.25">
      <c r="A130" s="8" t="s">
        <v>161</v>
      </c>
      <c r="B130" s="11">
        <v>50.1</v>
      </c>
      <c r="C130" s="11">
        <v>37.1</v>
      </c>
      <c r="D130" s="11">
        <v>38.799999999999997</v>
      </c>
      <c r="E130" s="11">
        <v>40.6</v>
      </c>
      <c r="F130" s="11">
        <v>32.799999999999997</v>
      </c>
      <c r="G130" s="11">
        <v>45</v>
      </c>
      <c r="H130" s="11">
        <v>54.9</v>
      </c>
      <c r="I130" s="11">
        <v>57.9</v>
      </c>
      <c r="J130" s="11">
        <v>50</v>
      </c>
      <c r="K130" s="12">
        <v>37.799999999999997</v>
      </c>
    </row>
    <row r="131" spans="1:11" x14ac:dyDescent="0.25">
      <c r="A131" s="8" t="s">
        <v>162</v>
      </c>
      <c r="B131" s="11">
        <v>6.1</v>
      </c>
      <c r="C131" s="11">
        <v>5.2</v>
      </c>
      <c r="D131" s="11">
        <v>6</v>
      </c>
      <c r="E131" s="11">
        <v>6.4</v>
      </c>
      <c r="F131" s="11">
        <v>4.9000000000000004</v>
      </c>
      <c r="G131" s="11">
        <v>6.4</v>
      </c>
      <c r="H131" s="11">
        <v>7.7</v>
      </c>
      <c r="I131" s="11">
        <v>8.6</v>
      </c>
      <c r="J131" s="11">
        <v>7.49</v>
      </c>
      <c r="K131" s="12">
        <v>6.1</v>
      </c>
    </row>
    <row r="132" spans="1:11" x14ac:dyDescent="0.25">
      <c r="A132" s="8" t="s">
        <v>163</v>
      </c>
      <c r="B132" s="11">
        <v>7</v>
      </c>
      <c r="C132" s="11">
        <v>5.3</v>
      </c>
      <c r="D132" s="11">
        <v>6</v>
      </c>
      <c r="E132" s="11">
        <v>6.5</v>
      </c>
      <c r="F132" s="11">
        <v>4.8</v>
      </c>
      <c r="G132" s="11">
        <v>6.3</v>
      </c>
      <c r="H132" s="11">
        <v>7.8</v>
      </c>
      <c r="I132" s="11">
        <v>8.1</v>
      </c>
      <c r="J132" s="11">
        <v>7.11</v>
      </c>
      <c r="K132" s="12">
        <v>5.8</v>
      </c>
    </row>
    <row r="133" spans="1:11" x14ac:dyDescent="0.25">
      <c r="A133" s="8" t="s">
        <v>164</v>
      </c>
      <c r="B133" s="11">
        <v>33.200000000000003</v>
      </c>
      <c r="C133" s="11">
        <v>27.9</v>
      </c>
      <c r="D133" s="11">
        <v>30.5</v>
      </c>
      <c r="E133" s="11">
        <v>32.1</v>
      </c>
      <c r="F133" s="11">
        <v>25.5</v>
      </c>
      <c r="G133" s="11">
        <v>35.299999999999997</v>
      </c>
      <c r="H133" s="11">
        <v>41.4</v>
      </c>
      <c r="I133" s="11">
        <v>46.9</v>
      </c>
      <c r="J133" s="11">
        <v>40.5</v>
      </c>
      <c r="K133" s="12">
        <v>33.299999999999997</v>
      </c>
    </row>
    <row r="134" spans="1:11" x14ac:dyDescent="0.25">
      <c r="A134" s="8" t="s">
        <v>165</v>
      </c>
      <c r="B134" s="11">
        <v>37.299999999999997</v>
      </c>
      <c r="C134" s="11">
        <v>28.4</v>
      </c>
      <c r="D134" s="11">
        <v>30.4</v>
      </c>
      <c r="E134" s="11">
        <v>31.7</v>
      </c>
      <c r="F134" s="11">
        <v>25.3</v>
      </c>
      <c r="G134" s="11">
        <v>33.9</v>
      </c>
      <c r="H134" s="11">
        <v>41.8</v>
      </c>
      <c r="I134" s="11">
        <v>42.5</v>
      </c>
      <c r="J134" s="11">
        <v>37.4</v>
      </c>
      <c r="K134" s="12">
        <v>30.6</v>
      </c>
    </row>
    <row r="135" spans="1:11" x14ac:dyDescent="0.25">
      <c r="A135" s="8" t="s">
        <v>166</v>
      </c>
      <c r="B135" s="11">
        <v>6.4</v>
      </c>
      <c r="C135" s="11">
        <v>5.3</v>
      </c>
      <c r="D135" s="11">
        <v>5.7</v>
      </c>
      <c r="E135" s="11">
        <v>6</v>
      </c>
      <c r="F135" s="11">
        <v>4.9000000000000004</v>
      </c>
      <c r="G135" s="11">
        <v>6.8</v>
      </c>
      <c r="H135" s="11">
        <v>7.6</v>
      </c>
      <c r="I135" s="11">
        <v>8.6999999999999993</v>
      </c>
      <c r="J135" s="11">
        <v>7.56</v>
      </c>
      <c r="K135" s="12">
        <v>6.5</v>
      </c>
    </row>
    <row r="136" spans="1:11" x14ac:dyDescent="0.25">
      <c r="A136" s="8" t="s">
        <v>167</v>
      </c>
      <c r="B136" s="11">
        <v>7.2</v>
      </c>
      <c r="C136" s="11">
        <v>5.5</v>
      </c>
      <c r="D136" s="11">
        <v>5.7</v>
      </c>
      <c r="E136" s="11">
        <v>6</v>
      </c>
      <c r="F136" s="11">
        <v>4.9000000000000004</v>
      </c>
      <c r="G136" s="11">
        <v>6.6</v>
      </c>
      <c r="H136" s="11">
        <v>7.8</v>
      </c>
      <c r="I136" s="11">
        <v>8.1</v>
      </c>
      <c r="J136" s="11">
        <v>7.19</v>
      </c>
      <c r="K136" s="12">
        <v>5.7</v>
      </c>
    </row>
    <row r="137" spans="1:11" x14ac:dyDescent="0.25">
      <c r="A137" s="8" t="s">
        <v>168</v>
      </c>
      <c r="B137" s="11">
        <v>17.100000000000001</v>
      </c>
      <c r="C137" s="11">
        <v>13.9</v>
      </c>
      <c r="D137" s="11">
        <v>15.2</v>
      </c>
      <c r="E137" s="11">
        <v>15.9</v>
      </c>
      <c r="F137" s="11">
        <v>13.3</v>
      </c>
      <c r="G137" s="11">
        <v>17.899999999999999</v>
      </c>
      <c r="H137" s="11">
        <v>20.5</v>
      </c>
      <c r="I137" s="11">
        <v>23.3</v>
      </c>
      <c r="J137" s="11">
        <v>19.899999999999999</v>
      </c>
      <c r="K137" s="12">
        <v>16.5</v>
      </c>
    </row>
    <row r="138" spans="1:11" x14ac:dyDescent="0.25">
      <c r="A138" s="8" t="s">
        <v>169</v>
      </c>
      <c r="B138" s="11">
        <v>18.8</v>
      </c>
      <c r="C138" s="11">
        <v>14.6</v>
      </c>
      <c r="D138" s="11">
        <v>15.3</v>
      </c>
      <c r="E138" s="11">
        <v>16.3</v>
      </c>
      <c r="F138" s="11">
        <v>13.1</v>
      </c>
      <c r="G138" s="11">
        <v>17.399999999999999</v>
      </c>
      <c r="H138" s="11">
        <v>20.5</v>
      </c>
      <c r="I138" s="11">
        <v>21.6</v>
      </c>
      <c r="J138" s="11">
        <v>19.3</v>
      </c>
      <c r="K138" s="12">
        <v>14.9</v>
      </c>
    </row>
    <row r="139" spans="1:11" x14ac:dyDescent="0.25">
      <c r="A139" s="8" t="s">
        <v>170</v>
      </c>
      <c r="B139" s="11">
        <v>2.1</v>
      </c>
      <c r="C139" s="11">
        <v>1.7</v>
      </c>
      <c r="D139" s="11">
        <v>2</v>
      </c>
      <c r="E139" s="11">
        <v>2.2000000000000002</v>
      </c>
      <c r="F139" s="11">
        <v>1.7</v>
      </c>
      <c r="G139" s="11">
        <v>2.2999999999999998</v>
      </c>
      <c r="H139" s="11">
        <v>2.6</v>
      </c>
      <c r="I139" s="11">
        <v>3</v>
      </c>
      <c r="J139" s="11">
        <v>2.52</v>
      </c>
      <c r="K139" s="12">
        <v>2.1</v>
      </c>
    </row>
    <row r="140" spans="1:11" x14ac:dyDescent="0.25">
      <c r="A140" s="8" t="s">
        <v>171</v>
      </c>
      <c r="B140" s="11">
        <v>2.4</v>
      </c>
      <c r="C140" s="11">
        <v>1.8</v>
      </c>
      <c r="D140" s="11">
        <v>2</v>
      </c>
      <c r="E140" s="11">
        <v>2.1</v>
      </c>
      <c r="F140" s="11">
        <v>1.6</v>
      </c>
      <c r="G140" s="11">
        <v>2.2000000000000002</v>
      </c>
      <c r="H140" s="11">
        <v>2.7</v>
      </c>
      <c r="I140" s="11">
        <v>2.8</v>
      </c>
      <c r="J140" s="11">
        <v>2.4300000000000002</v>
      </c>
      <c r="K140" s="12">
        <v>1.9</v>
      </c>
    </row>
    <row r="141" spans="1:11" x14ac:dyDescent="0.25">
      <c r="A141" s="8" t="s">
        <v>172</v>
      </c>
      <c r="B141" s="11">
        <v>12.6</v>
      </c>
      <c r="C141" s="11">
        <v>10.5</v>
      </c>
      <c r="D141" s="11">
        <v>11.5</v>
      </c>
      <c r="E141" s="11">
        <v>12.1</v>
      </c>
      <c r="F141" s="11">
        <v>10.1</v>
      </c>
      <c r="G141" s="11">
        <v>13.8</v>
      </c>
      <c r="H141" s="11">
        <v>15.4</v>
      </c>
      <c r="I141" s="11">
        <v>17.8</v>
      </c>
      <c r="J141" s="11">
        <v>15.2</v>
      </c>
      <c r="K141" s="12">
        <v>12.4</v>
      </c>
    </row>
    <row r="142" spans="1:11" x14ac:dyDescent="0.25">
      <c r="A142" s="8" t="s">
        <v>173</v>
      </c>
      <c r="B142" s="11">
        <v>14.4</v>
      </c>
      <c r="C142" s="11">
        <v>10.7</v>
      </c>
      <c r="D142" s="11">
        <v>11.4</v>
      </c>
      <c r="E142" s="11">
        <v>12.2</v>
      </c>
      <c r="F142" s="11">
        <v>9.9</v>
      </c>
      <c r="G142" s="11">
        <v>13.3</v>
      </c>
      <c r="H142" s="11">
        <v>15.8</v>
      </c>
      <c r="I142" s="11">
        <v>16.5</v>
      </c>
      <c r="J142" s="11">
        <v>14.3</v>
      </c>
      <c r="K142" s="12">
        <v>11.1</v>
      </c>
    </row>
    <row r="143" spans="1:11" x14ac:dyDescent="0.25">
      <c r="A143" s="8" t="s">
        <v>174</v>
      </c>
      <c r="B143" s="11">
        <v>1.8</v>
      </c>
      <c r="C143" s="11">
        <v>1.5</v>
      </c>
      <c r="D143" s="11">
        <v>1.7</v>
      </c>
      <c r="E143" s="11">
        <v>1.7</v>
      </c>
      <c r="F143" s="11">
        <v>1.4</v>
      </c>
      <c r="G143" s="11">
        <v>2</v>
      </c>
      <c r="H143" s="11">
        <v>2.2999999999999998</v>
      </c>
      <c r="I143" s="11">
        <v>2.6</v>
      </c>
      <c r="J143" s="11">
        <v>2.2000000000000002</v>
      </c>
      <c r="K143" s="12">
        <v>1.8</v>
      </c>
    </row>
    <row r="144" spans="1:11" ht="16.5" thickBot="1" x14ac:dyDescent="0.3">
      <c r="A144" s="22" t="s">
        <v>175</v>
      </c>
      <c r="B144" s="23">
        <v>2.1</v>
      </c>
      <c r="C144" s="23">
        <v>1.6</v>
      </c>
      <c r="D144" s="23">
        <v>1.7</v>
      </c>
      <c r="E144" s="23">
        <v>1.7</v>
      </c>
      <c r="F144" s="23">
        <v>1.4</v>
      </c>
      <c r="G144" s="23">
        <v>1.9</v>
      </c>
      <c r="H144" s="23">
        <v>2.2999999999999998</v>
      </c>
      <c r="I144" s="23">
        <v>2.5</v>
      </c>
      <c r="J144" s="23">
        <v>2.1</v>
      </c>
      <c r="K144" s="24">
        <v>2.2999999999999998</v>
      </c>
    </row>
    <row r="145" spans="1:11" x14ac:dyDescent="0.25">
      <c r="A145" s="25" t="s">
        <v>176</v>
      </c>
      <c r="B145" s="35">
        <v>1086.7999999999997</v>
      </c>
      <c r="C145" s="35">
        <v>894.00000000000011</v>
      </c>
      <c r="D145" s="35">
        <v>1020.8000000000001</v>
      </c>
      <c r="E145" s="35">
        <v>1101</v>
      </c>
      <c r="F145" s="35">
        <v>835.6</v>
      </c>
      <c r="G145" s="35">
        <v>1123.0999999999999</v>
      </c>
      <c r="H145" s="35">
        <v>1323.5</v>
      </c>
      <c r="I145" s="35">
        <v>1526.8000000000002</v>
      </c>
      <c r="J145" s="35">
        <v>1278.3700000000003</v>
      </c>
      <c r="K145" s="36">
        <v>1035.4000000000001</v>
      </c>
    </row>
    <row r="146" spans="1:11" x14ac:dyDescent="0.25">
      <c r="A146" s="8" t="s">
        <v>177</v>
      </c>
      <c r="B146" s="37">
        <v>844.19999999999993</v>
      </c>
      <c r="C146" s="37">
        <v>679.40000000000009</v>
      </c>
      <c r="D146" s="37">
        <v>777.69999999999993</v>
      </c>
      <c r="E146" s="37">
        <v>852.4</v>
      </c>
      <c r="F146" s="37">
        <v>617.6</v>
      </c>
      <c r="G146" s="37">
        <v>860.49999999999989</v>
      </c>
      <c r="H146" s="37">
        <v>1033</v>
      </c>
      <c r="I146" s="37">
        <v>1197.8000000000002</v>
      </c>
      <c r="J146" s="37">
        <v>1002.9</v>
      </c>
      <c r="K146" s="38">
        <v>797.2</v>
      </c>
    </row>
    <row r="147" spans="1:11" x14ac:dyDescent="0.25">
      <c r="A147" s="8" t="s">
        <v>178</v>
      </c>
      <c r="B147" s="37">
        <v>236.3</v>
      </c>
      <c r="C147" s="37">
        <v>210</v>
      </c>
      <c r="D147" s="37">
        <v>234.59999999999997</v>
      </c>
      <c r="E147" s="37">
        <v>236.39999999999998</v>
      </c>
      <c r="F147" s="37">
        <v>212.8</v>
      </c>
      <c r="G147" s="37">
        <v>254.50000000000003</v>
      </c>
      <c r="H147" s="37">
        <v>280.5</v>
      </c>
      <c r="I147" s="37">
        <v>316.90000000000003</v>
      </c>
      <c r="J147" s="37">
        <v>265.37</v>
      </c>
      <c r="K147" s="38">
        <v>229.7</v>
      </c>
    </row>
    <row r="148" spans="1:11" x14ac:dyDescent="0.25">
      <c r="A148" s="8" t="s">
        <v>179</v>
      </c>
      <c r="B148" s="37">
        <v>1227.76</v>
      </c>
      <c r="C148" s="37">
        <v>936.49999999999989</v>
      </c>
      <c r="D148" s="37">
        <v>964</v>
      </c>
      <c r="E148" s="37">
        <v>1100.4000000000001</v>
      </c>
      <c r="F148" s="37">
        <v>836.59999999999991</v>
      </c>
      <c r="G148" s="37">
        <v>1089.6000000000001</v>
      </c>
      <c r="H148" s="37">
        <v>1322.3999999999999</v>
      </c>
      <c r="I148" s="37">
        <v>1403.6999999999998</v>
      </c>
      <c r="J148" s="37">
        <v>1217.97</v>
      </c>
      <c r="K148" s="38">
        <v>935.29999999999984</v>
      </c>
    </row>
    <row r="149" spans="1:11" x14ac:dyDescent="0.25">
      <c r="A149" s="8" t="s">
        <v>180</v>
      </c>
      <c r="B149" s="37">
        <v>112.97018770702985</v>
      </c>
      <c r="C149" s="37">
        <v>104.7539149888143</v>
      </c>
      <c r="D149" s="37">
        <v>94.435736677115983</v>
      </c>
      <c r="E149" s="37">
        <v>99.94550408719347</v>
      </c>
      <c r="F149" s="37">
        <v>100.11967448539968</v>
      </c>
      <c r="G149" s="37">
        <v>97.017184578399096</v>
      </c>
      <c r="H149" s="37">
        <v>99.91688704193426</v>
      </c>
      <c r="I149" s="37">
        <v>91.937385381189401</v>
      </c>
      <c r="J149" s="37">
        <v>95.275233304911694</v>
      </c>
      <c r="K149" s="38">
        <v>90.332238748309805</v>
      </c>
    </row>
    <row r="150" spans="1:11" x14ac:dyDescent="0.25">
      <c r="A150" s="8" t="s">
        <v>181</v>
      </c>
      <c r="B150" s="37">
        <v>941.9</v>
      </c>
      <c r="C150" s="37">
        <v>717.3</v>
      </c>
      <c r="D150" s="37">
        <v>730</v>
      </c>
      <c r="E150" s="37">
        <v>846.7</v>
      </c>
      <c r="F150" s="37">
        <v>610.9</v>
      </c>
      <c r="G150" s="37">
        <v>826.6</v>
      </c>
      <c r="H150" s="37">
        <v>1020.4</v>
      </c>
      <c r="I150" s="37">
        <v>1089.4000000000001</v>
      </c>
      <c r="J150" s="37">
        <v>938.04</v>
      </c>
      <c r="K150" s="38">
        <v>700.69999999999993</v>
      </c>
    </row>
    <row r="151" spans="1:11" x14ac:dyDescent="0.25">
      <c r="A151" s="8" t="s">
        <v>182</v>
      </c>
      <c r="B151" s="37">
        <v>111.57308694622128</v>
      </c>
      <c r="C151" s="37">
        <v>105.57845157491903</v>
      </c>
      <c r="D151" s="37">
        <v>93.866529510093883</v>
      </c>
      <c r="E151" s="37">
        <v>99.331299859221033</v>
      </c>
      <c r="F151" s="37">
        <v>98.915155440414509</v>
      </c>
      <c r="G151" s="37">
        <v>96.06042998256828</v>
      </c>
      <c r="H151" s="37">
        <v>98.780251694094872</v>
      </c>
      <c r="I151" s="37">
        <v>90.950075137752535</v>
      </c>
      <c r="J151" s="37">
        <v>93.532755010469643</v>
      </c>
      <c r="K151" s="38">
        <v>87.895132965378806</v>
      </c>
    </row>
    <row r="152" spans="1:11" x14ac:dyDescent="0.25">
      <c r="A152" s="8" t="s">
        <v>183</v>
      </c>
      <c r="B152" s="37">
        <v>280.2</v>
      </c>
      <c r="C152" s="37">
        <v>212.9</v>
      </c>
      <c r="D152" s="37">
        <v>226.5</v>
      </c>
      <c r="E152" s="37">
        <v>240.49999999999997</v>
      </c>
      <c r="F152" s="37">
        <v>221.00000000000003</v>
      </c>
      <c r="G152" s="37">
        <v>254.60000000000002</v>
      </c>
      <c r="H152" s="37">
        <v>291.70000000000005</v>
      </c>
      <c r="I152" s="37">
        <v>302.10000000000002</v>
      </c>
      <c r="J152" s="37">
        <v>268.83000000000004</v>
      </c>
      <c r="K152" s="38">
        <v>226.3</v>
      </c>
    </row>
    <row r="153" spans="1:11" x14ac:dyDescent="0.25">
      <c r="A153" s="22" t="s">
        <v>184</v>
      </c>
      <c r="B153" s="39">
        <v>118.57807871349976</v>
      </c>
      <c r="C153" s="39">
        <v>101.38095238095239</v>
      </c>
      <c r="D153" s="39">
        <v>96.547314578005128</v>
      </c>
      <c r="E153" s="39">
        <v>101.73434856175973</v>
      </c>
      <c r="F153" s="39">
        <v>103.85338345864663</v>
      </c>
      <c r="G153" s="39">
        <v>100.03929273084479</v>
      </c>
      <c r="H153" s="39">
        <v>103.99286987522282</v>
      </c>
      <c r="I153" s="39">
        <v>95.329757021142314</v>
      </c>
      <c r="J153" s="39">
        <v>101.30383992161889</v>
      </c>
      <c r="K153" s="40">
        <v>98.519808445798873</v>
      </c>
    </row>
    <row r="154" spans="1:11" ht="9.75" customHeight="1" x14ac:dyDescent="0.25"/>
    <row r="155" spans="1:11" x14ac:dyDescent="0.25">
      <c r="A155" s="30" t="s">
        <v>185</v>
      </c>
    </row>
    <row r="156" spans="1:11" x14ac:dyDescent="0.25">
      <c r="A156" s="30" t="s">
        <v>186</v>
      </c>
      <c r="F156" s="30" t="s">
        <v>187</v>
      </c>
    </row>
    <row r="157" spans="1:11" x14ac:dyDescent="0.25">
      <c r="A157" s="30" t="s">
        <v>188</v>
      </c>
      <c r="F157" s="30" t="s">
        <v>189</v>
      </c>
    </row>
    <row r="158" spans="1:11" x14ac:dyDescent="0.25">
      <c r="A158" s="30" t="s">
        <v>190</v>
      </c>
      <c r="F158" s="30" t="s">
        <v>231</v>
      </c>
    </row>
    <row r="159" spans="1:11" x14ac:dyDescent="0.25">
      <c r="A159" s="30" t="s">
        <v>192</v>
      </c>
      <c r="F159" s="30" t="s">
        <v>191</v>
      </c>
    </row>
    <row r="160" spans="1:11" x14ac:dyDescent="0.25">
      <c r="A160" s="30" t="s">
        <v>194</v>
      </c>
      <c r="F160" s="30" t="s">
        <v>193</v>
      </c>
    </row>
    <row r="161" spans="1:6" x14ac:dyDescent="0.25">
      <c r="A161" s="30" t="s">
        <v>264</v>
      </c>
      <c r="F161" s="30" t="s">
        <v>195</v>
      </c>
    </row>
    <row r="162" spans="1:6" x14ac:dyDescent="0.25">
      <c r="A162" s="30" t="s">
        <v>248</v>
      </c>
      <c r="F162" s="30" t="s">
        <v>197</v>
      </c>
    </row>
    <row r="163" spans="1:6" x14ac:dyDescent="0.25">
      <c r="A163" s="30" t="s">
        <v>198</v>
      </c>
    </row>
  </sheetData>
  <printOptions horizontalCentered="1"/>
  <pageMargins left="0.45" right="0.45" top="0.5" bottom="0.5" header="0.3" footer="0.3"/>
  <pageSetup scale="50" fitToHeight="2"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B2289-8D0C-422A-BE07-140F91E6EB2F}">
  <sheetPr>
    <pageSetUpPr fitToPage="1"/>
  </sheetPr>
  <dimension ref="A1:K163"/>
  <sheetViews>
    <sheetView workbookViewId="0">
      <selection activeCell="D15" sqref="D15"/>
    </sheetView>
  </sheetViews>
  <sheetFormatPr defaultRowHeight="15.75" x14ac:dyDescent="0.25"/>
  <cols>
    <col min="1" max="1" width="27.625" style="2" customWidth="1"/>
    <col min="2" max="2" width="10.5" style="2" customWidth="1"/>
    <col min="3" max="3" width="10.75" style="2" customWidth="1"/>
    <col min="4" max="4" width="11.625" style="2" customWidth="1"/>
    <col min="5" max="5" width="10.75" style="2" customWidth="1"/>
    <col min="6" max="6" width="10.625" style="2" customWidth="1"/>
    <col min="7" max="7" width="10.75" style="2" customWidth="1"/>
    <col min="8" max="8" width="11.875" style="2" customWidth="1"/>
    <col min="9" max="9" width="11.125" style="2" customWidth="1"/>
    <col min="10" max="10" width="9.875" style="2" customWidth="1"/>
    <col min="11" max="11" width="11.125" style="2" customWidth="1"/>
    <col min="12" max="16384" width="9" style="2"/>
  </cols>
  <sheetData>
    <row r="1" spans="1:11" s="3" customFormat="1" x14ac:dyDescent="0.25">
      <c r="A1" s="1" t="s">
        <v>279</v>
      </c>
      <c r="B1" s="2"/>
      <c r="C1" s="2"/>
      <c r="D1" s="2"/>
      <c r="E1" s="2"/>
      <c r="F1" s="2"/>
      <c r="G1" s="2"/>
      <c r="H1" s="2"/>
      <c r="I1" s="2"/>
      <c r="J1" s="2"/>
      <c r="K1" s="2"/>
    </row>
    <row r="2" spans="1:11" s="3" customFormat="1" ht="10.5" customHeight="1" x14ac:dyDescent="0.25">
      <c r="A2" s="4"/>
      <c r="B2" s="2"/>
      <c r="C2" s="2"/>
      <c r="D2" s="2"/>
      <c r="E2" s="2"/>
      <c r="F2" s="2"/>
      <c r="G2" s="2"/>
      <c r="H2" s="2"/>
      <c r="I2" s="2"/>
      <c r="J2" s="2"/>
      <c r="K2" s="2"/>
    </row>
    <row r="3" spans="1:11" ht="31.5" x14ac:dyDescent="0.25">
      <c r="A3" s="5" t="s">
        <v>1</v>
      </c>
      <c r="B3" s="6" t="s">
        <v>280</v>
      </c>
      <c r="C3" s="6" t="s">
        <v>281</v>
      </c>
      <c r="D3" s="6" t="s">
        <v>282</v>
      </c>
      <c r="E3" s="6" t="s">
        <v>283</v>
      </c>
      <c r="F3" s="6" t="s">
        <v>284</v>
      </c>
      <c r="G3" s="6" t="s">
        <v>285</v>
      </c>
      <c r="H3" s="6" t="s">
        <v>286</v>
      </c>
      <c r="I3" s="6" t="s">
        <v>287</v>
      </c>
      <c r="J3" s="6" t="s">
        <v>288</v>
      </c>
      <c r="K3" s="7" t="s">
        <v>289</v>
      </c>
    </row>
    <row r="4" spans="1:11" x14ac:dyDescent="0.25">
      <c r="A4" s="8" t="s">
        <v>12</v>
      </c>
      <c r="B4" s="9">
        <v>44877</v>
      </c>
      <c r="C4" s="9">
        <v>45036</v>
      </c>
      <c r="D4" s="9">
        <v>45071</v>
      </c>
      <c r="E4" s="9">
        <v>45140</v>
      </c>
      <c r="F4" s="9">
        <v>45198</v>
      </c>
      <c r="G4" s="9">
        <v>45425</v>
      </c>
      <c r="H4" s="9">
        <v>45442</v>
      </c>
      <c r="I4" s="9">
        <v>45456</v>
      </c>
      <c r="J4" s="9">
        <v>45474</v>
      </c>
      <c r="K4" s="10">
        <v>45498</v>
      </c>
    </row>
    <row r="5" spans="1:11" x14ac:dyDescent="0.25">
      <c r="A5" s="8" t="s">
        <v>13</v>
      </c>
      <c r="B5" s="11">
        <v>5.85</v>
      </c>
      <c r="C5" s="11">
        <v>5.75</v>
      </c>
      <c r="D5" s="11">
        <v>5.88</v>
      </c>
      <c r="E5" s="11">
        <v>5.63</v>
      </c>
      <c r="F5" s="11">
        <v>5.57</v>
      </c>
      <c r="G5" s="11">
        <v>5.46</v>
      </c>
      <c r="H5" s="11">
        <v>5.28</v>
      </c>
      <c r="I5" s="11">
        <v>5.36</v>
      </c>
      <c r="J5" s="11">
        <v>5.28</v>
      </c>
      <c r="K5" s="12">
        <v>5.44</v>
      </c>
    </row>
    <row r="6" spans="1:11" ht="18" x14ac:dyDescent="0.25">
      <c r="A6" s="8" t="s">
        <v>14</v>
      </c>
      <c r="B6" s="11">
        <v>13</v>
      </c>
      <c r="C6" s="11">
        <v>13.9</v>
      </c>
      <c r="D6" s="11">
        <v>13.5</v>
      </c>
      <c r="E6" s="11">
        <v>18</v>
      </c>
      <c r="F6" s="11" t="s">
        <v>15</v>
      </c>
      <c r="G6" s="11">
        <v>14.5</v>
      </c>
      <c r="H6" s="11">
        <v>12.4</v>
      </c>
      <c r="I6" s="11">
        <v>9</v>
      </c>
      <c r="J6" s="11">
        <v>15.1</v>
      </c>
      <c r="K6" s="12">
        <v>14.5</v>
      </c>
    </row>
    <row r="7" spans="1:11" x14ac:dyDescent="0.25">
      <c r="A7" s="8" t="s">
        <v>16</v>
      </c>
      <c r="B7" s="11">
        <v>6.58</v>
      </c>
      <c r="C7" s="11">
        <v>4.97</v>
      </c>
      <c r="D7" s="11">
        <v>6.13</v>
      </c>
      <c r="E7" s="11">
        <v>3.09</v>
      </c>
      <c r="F7" s="11">
        <v>5.17</v>
      </c>
      <c r="G7" s="11">
        <v>4.3</v>
      </c>
      <c r="H7" s="11">
        <v>4.71</v>
      </c>
      <c r="I7" s="11">
        <v>5.33</v>
      </c>
      <c r="J7" s="11">
        <v>6.39</v>
      </c>
      <c r="K7" s="12">
        <v>4.25</v>
      </c>
    </row>
    <row r="8" spans="1:11" x14ac:dyDescent="0.25">
      <c r="A8" s="8" t="s">
        <v>17</v>
      </c>
      <c r="B8" s="13">
        <v>2340</v>
      </c>
      <c r="C8" s="13">
        <v>2400</v>
      </c>
      <c r="D8" s="13">
        <v>2430</v>
      </c>
      <c r="E8" s="13">
        <v>2500</v>
      </c>
      <c r="F8" s="13">
        <v>2840</v>
      </c>
      <c r="G8" s="13">
        <v>2570</v>
      </c>
      <c r="H8" s="13">
        <v>2520</v>
      </c>
      <c r="I8" s="13">
        <v>2650</v>
      </c>
      <c r="J8" s="13">
        <v>1943</v>
      </c>
      <c r="K8" s="14">
        <v>2770</v>
      </c>
    </row>
    <row r="9" spans="1:11" x14ac:dyDescent="0.25">
      <c r="A9" s="8" t="s">
        <v>18</v>
      </c>
      <c r="B9" s="11">
        <v>15</v>
      </c>
      <c r="C9" s="11">
        <v>14.4</v>
      </c>
      <c r="D9" s="11">
        <v>16</v>
      </c>
      <c r="E9" s="11">
        <v>22</v>
      </c>
      <c r="F9" s="11">
        <v>21</v>
      </c>
      <c r="G9" s="11">
        <v>23.5</v>
      </c>
      <c r="H9" s="11">
        <v>28.7</v>
      </c>
      <c r="I9" s="11">
        <v>27.9</v>
      </c>
      <c r="J9" s="11">
        <v>20</v>
      </c>
      <c r="K9" s="12">
        <v>14.5</v>
      </c>
    </row>
    <row r="10" spans="1:11" x14ac:dyDescent="0.25">
      <c r="A10" s="8" t="s">
        <v>19</v>
      </c>
      <c r="B10" s="13">
        <f>B9*3.78541</f>
        <v>56.781150000000004</v>
      </c>
      <c r="C10" s="13">
        <f t="shared" ref="C10:K10" si="0">C9*3.78541</f>
        <v>54.509904000000006</v>
      </c>
      <c r="D10" s="13">
        <f t="shared" si="0"/>
        <v>60.566560000000003</v>
      </c>
      <c r="E10" s="13">
        <f t="shared" si="0"/>
        <v>83.279020000000003</v>
      </c>
      <c r="F10" s="13">
        <f t="shared" si="0"/>
        <v>79.493610000000004</v>
      </c>
      <c r="G10" s="13">
        <f t="shared" si="0"/>
        <v>88.957135000000008</v>
      </c>
      <c r="H10" s="13">
        <f t="shared" si="0"/>
        <v>108.641267</v>
      </c>
      <c r="I10" s="13">
        <f t="shared" si="0"/>
        <v>105.612939</v>
      </c>
      <c r="J10" s="13">
        <f t="shared" si="0"/>
        <v>75.708200000000005</v>
      </c>
      <c r="K10" s="14">
        <f t="shared" si="0"/>
        <v>54.888445000000004</v>
      </c>
    </row>
    <row r="11" spans="1:11" ht="18.75" x14ac:dyDescent="0.25">
      <c r="A11" s="8" t="s">
        <v>20</v>
      </c>
      <c r="B11" s="11" t="s">
        <v>25</v>
      </c>
      <c r="C11" s="11" t="s">
        <v>22</v>
      </c>
      <c r="D11" s="11" t="s">
        <v>22</v>
      </c>
      <c r="E11" s="11" t="s">
        <v>22</v>
      </c>
      <c r="F11" s="11" t="s">
        <v>22</v>
      </c>
      <c r="G11" s="11" t="s">
        <v>25</v>
      </c>
      <c r="H11" s="11" t="s">
        <v>25</v>
      </c>
      <c r="I11" s="11" t="s">
        <v>260</v>
      </c>
      <c r="J11" s="11" t="s">
        <v>26</v>
      </c>
      <c r="K11" s="12" t="s">
        <v>141</v>
      </c>
    </row>
    <row r="12" spans="1:11" x14ac:dyDescent="0.25">
      <c r="A12" s="8" t="s">
        <v>27</v>
      </c>
      <c r="B12" s="11" t="s">
        <v>28</v>
      </c>
      <c r="C12" s="11" t="s">
        <v>28</v>
      </c>
      <c r="D12" s="11" t="s">
        <v>28</v>
      </c>
      <c r="E12" s="11" t="s">
        <v>28</v>
      </c>
      <c r="F12" s="11" t="s">
        <v>28</v>
      </c>
      <c r="G12" s="11" t="s">
        <v>28</v>
      </c>
      <c r="H12" s="11" t="s">
        <v>28</v>
      </c>
      <c r="I12" s="11" t="s">
        <v>28</v>
      </c>
      <c r="J12" s="11" t="s">
        <v>28</v>
      </c>
      <c r="K12" s="12" t="s">
        <v>28</v>
      </c>
    </row>
    <row r="13" spans="1:11" x14ac:dyDescent="0.25">
      <c r="A13" s="8" t="s">
        <v>29</v>
      </c>
      <c r="B13" s="11" t="s">
        <v>28</v>
      </c>
      <c r="C13" s="11" t="s">
        <v>28</v>
      </c>
      <c r="D13" s="11" t="s">
        <v>28</v>
      </c>
      <c r="E13" s="11" t="s">
        <v>28</v>
      </c>
      <c r="F13" s="11" t="s">
        <v>28</v>
      </c>
      <c r="G13" s="11" t="s">
        <v>28</v>
      </c>
      <c r="H13" s="11" t="s">
        <v>28</v>
      </c>
      <c r="I13" s="11" t="s">
        <v>28</v>
      </c>
      <c r="J13" s="11" t="s">
        <v>28</v>
      </c>
      <c r="K13" s="12" t="s">
        <v>28</v>
      </c>
    </row>
    <row r="14" spans="1:11" x14ac:dyDescent="0.25">
      <c r="A14" s="8" t="s">
        <v>30</v>
      </c>
      <c r="B14" s="11" t="s">
        <v>32</v>
      </c>
      <c r="C14" s="11" t="s">
        <v>32</v>
      </c>
      <c r="D14" s="11" t="s">
        <v>32</v>
      </c>
      <c r="E14" s="11" t="s">
        <v>32</v>
      </c>
      <c r="F14" s="11" t="s">
        <v>32</v>
      </c>
      <c r="G14" s="11" t="s">
        <v>32</v>
      </c>
      <c r="H14" s="11" t="s">
        <v>32</v>
      </c>
      <c r="I14" s="11" t="s">
        <v>32</v>
      </c>
      <c r="J14" s="11" t="s">
        <v>32</v>
      </c>
      <c r="K14" s="12" t="s">
        <v>32</v>
      </c>
    </row>
    <row r="15" spans="1:11" x14ac:dyDescent="0.25">
      <c r="A15" s="8" t="s">
        <v>31</v>
      </c>
      <c r="B15" s="11">
        <v>0.4</v>
      </c>
      <c r="C15" s="11" t="s">
        <v>32</v>
      </c>
      <c r="D15" s="11" t="s">
        <v>32</v>
      </c>
      <c r="E15" s="11" t="s">
        <v>32</v>
      </c>
      <c r="F15" s="11" t="s">
        <v>32</v>
      </c>
      <c r="G15" s="11" t="s">
        <v>32</v>
      </c>
      <c r="H15" s="11" t="s">
        <v>32</v>
      </c>
      <c r="I15" s="11" t="s">
        <v>32</v>
      </c>
      <c r="J15" s="11" t="s">
        <v>32</v>
      </c>
      <c r="K15" s="12" t="s">
        <v>32</v>
      </c>
    </row>
    <row r="16" spans="1:11" x14ac:dyDescent="0.25">
      <c r="A16" s="8" t="s">
        <v>33</v>
      </c>
      <c r="B16" s="11">
        <v>640</v>
      </c>
      <c r="C16" s="11">
        <v>604</v>
      </c>
      <c r="D16" s="11">
        <v>2540</v>
      </c>
      <c r="E16" s="11">
        <v>1160</v>
      </c>
      <c r="F16" s="11">
        <v>811</v>
      </c>
      <c r="G16" s="11">
        <v>1430</v>
      </c>
      <c r="H16" s="11">
        <v>1570</v>
      </c>
      <c r="I16" s="11">
        <v>2970</v>
      </c>
      <c r="J16" s="11">
        <v>1920</v>
      </c>
      <c r="K16" s="12">
        <v>1110</v>
      </c>
    </row>
    <row r="17" spans="1:11" x14ac:dyDescent="0.25">
      <c r="A17" s="8" t="s">
        <v>34</v>
      </c>
      <c r="B17" s="11">
        <v>67</v>
      </c>
      <c r="C17" s="11">
        <v>79</v>
      </c>
      <c r="D17" s="11">
        <v>140</v>
      </c>
      <c r="E17" s="11">
        <v>179</v>
      </c>
      <c r="F17" s="11">
        <v>280</v>
      </c>
      <c r="G17" s="11">
        <v>407</v>
      </c>
      <c r="H17" s="11">
        <v>575</v>
      </c>
      <c r="I17" s="11">
        <v>745</v>
      </c>
      <c r="J17" s="11">
        <v>559</v>
      </c>
      <c r="K17" s="12">
        <v>571</v>
      </c>
    </row>
    <row r="18" spans="1:11" x14ac:dyDescent="0.25">
      <c r="A18" s="8" t="s">
        <v>35</v>
      </c>
      <c r="B18" s="11">
        <v>5</v>
      </c>
      <c r="C18" s="11">
        <v>3.9</v>
      </c>
      <c r="D18" s="11">
        <v>20.7</v>
      </c>
      <c r="E18" s="11">
        <v>6.4</v>
      </c>
      <c r="F18" s="11">
        <v>3.7</v>
      </c>
      <c r="G18" s="11">
        <v>6.4</v>
      </c>
      <c r="H18" s="11">
        <v>6.4</v>
      </c>
      <c r="I18" s="11">
        <v>14.3</v>
      </c>
      <c r="J18" s="11">
        <v>7.4</v>
      </c>
      <c r="K18" s="12">
        <v>3.3</v>
      </c>
    </row>
    <row r="19" spans="1:11" x14ac:dyDescent="0.25">
      <c r="A19" s="8" t="s">
        <v>36</v>
      </c>
      <c r="B19" s="11">
        <v>1.8</v>
      </c>
      <c r="C19" s="11">
        <v>0.2</v>
      </c>
      <c r="D19" s="11">
        <v>0.4</v>
      </c>
      <c r="E19" s="11">
        <v>0.3</v>
      </c>
      <c r="F19" s="11">
        <v>0.3</v>
      </c>
      <c r="G19" s="11">
        <v>0.4</v>
      </c>
      <c r="H19" s="11">
        <v>0.4</v>
      </c>
      <c r="I19" s="11">
        <v>0.6</v>
      </c>
      <c r="J19" s="11">
        <v>0.3</v>
      </c>
      <c r="K19" s="12">
        <v>0.6</v>
      </c>
    </row>
    <row r="20" spans="1:11" x14ac:dyDescent="0.25">
      <c r="A20" s="8" t="s">
        <v>37</v>
      </c>
      <c r="B20" s="11">
        <v>42</v>
      </c>
      <c r="C20" s="11">
        <v>43</v>
      </c>
      <c r="D20" s="11">
        <v>35</v>
      </c>
      <c r="E20" s="11">
        <v>42</v>
      </c>
      <c r="F20" s="11">
        <v>34</v>
      </c>
      <c r="G20" s="11">
        <v>37</v>
      </c>
      <c r="H20" s="11">
        <v>38</v>
      </c>
      <c r="I20" s="11">
        <v>41</v>
      </c>
      <c r="J20" s="11">
        <v>44</v>
      </c>
      <c r="K20" s="12">
        <v>32</v>
      </c>
    </row>
    <row r="21" spans="1:11" x14ac:dyDescent="0.25">
      <c r="A21" s="8" t="s">
        <v>38</v>
      </c>
      <c r="B21" s="11">
        <v>42</v>
      </c>
      <c r="C21" s="11">
        <v>41</v>
      </c>
      <c r="D21" s="11">
        <v>39</v>
      </c>
      <c r="E21" s="11">
        <v>35</v>
      </c>
      <c r="F21" s="11">
        <v>33</v>
      </c>
      <c r="G21" s="11">
        <v>35</v>
      </c>
      <c r="H21" s="11">
        <v>35</v>
      </c>
      <c r="I21" s="11">
        <v>35</v>
      </c>
      <c r="J21" s="11">
        <v>33</v>
      </c>
      <c r="K21" s="12">
        <v>35</v>
      </c>
    </row>
    <row r="22" spans="1:11" x14ac:dyDescent="0.25">
      <c r="A22" s="8" t="s">
        <v>39</v>
      </c>
      <c r="B22" s="11">
        <v>10.4</v>
      </c>
      <c r="C22" s="11">
        <v>10.5</v>
      </c>
      <c r="D22" s="11">
        <v>11.2</v>
      </c>
      <c r="E22" s="11">
        <v>11.1</v>
      </c>
      <c r="F22" s="11">
        <v>11.7</v>
      </c>
      <c r="G22" s="11">
        <v>11.5</v>
      </c>
      <c r="H22" s="11">
        <v>11.3</v>
      </c>
      <c r="I22" s="11">
        <v>11.6</v>
      </c>
      <c r="J22" s="11">
        <v>11.7</v>
      </c>
      <c r="K22" s="12">
        <v>10.199999999999999</v>
      </c>
    </row>
    <row r="23" spans="1:11" x14ac:dyDescent="0.25">
      <c r="A23" s="8" t="s">
        <v>40</v>
      </c>
      <c r="B23" s="11">
        <v>14.2</v>
      </c>
      <c r="C23" s="11">
        <v>11.6</v>
      </c>
      <c r="D23" s="11">
        <v>11</v>
      </c>
      <c r="E23" s="11">
        <v>10.6</v>
      </c>
      <c r="F23" s="11">
        <v>12.8</v>
      </c>
      <c r="G23" s="11">
        <v>11.3</v>
      </c>
      <c r="H23" s="11">
        <v>11.4</v>
      </c>
      <c r="I23" s="11">
        <v>11.3</v>
      </c>
      <c r="J23" s="11">
        <v>12.6</v>
      </c>
      <c r="K23" s="12">
        <v>9.9700000000000006</v>
      </c>
    </row>
    <row r="24" spans="1:11" x14ac:dyDescent="0.25">
      <c r="A24" s="8" t="s">
        <v>41</v>
      </c>
      <c r="B24" s="11">
        <v>1.19</v>
      </c>
      <c r="C24" s="11">
        <v>1.04</v>
      </c>
      <c r="D24" s="11">
        <v>2.96</v>
      </c>
      <c r="E24" s="11">
        <v>2.15</v>
      </c>
      <c r="F24" s="11">
        <v>1.53</v>
      </c>
      <c r="G24" s="11">
        <v>2</v>
      </c>
      <c r="H24" s="11">
        <v>2.17</v>
      </c>
      <c r="I24" s="11">
        <v>3.04</v>
      </c>
      <c r="J24" s="11">
        <v>2.66</v>
      </c>
      <c r="K24" s="12">
        <v>1.66</v>
      </c>
    </row>
    <row r="25" spans="1:11" x14ac:dyDescent="0.25">
      <c r="A25" s="8" t="s">
        <v>42</v>
      </c>
      <c r="B25" s="11">
        <v>1</v>
      </c>
      <c r="C25" s="11">
        <v>0.82</v>
      </c>
      <c r="D25" s="11">
        <v>1.1399999999999999</v>
      </c>
      <c r="E25" s="11">
        <v>1.06</v>
      </c>
      <c r="F25" s="11">
        <v>1.18</v>
      </c>
      <c r="G25" s="11">
        <v>1.5</v>
      </c>
      <c r="H25" s="11">
        <v>1.44</v>
      </c>
      <c r="I25" s="11">
        <v>1.6</v>
      </c>
      <c r="J25" s="11">
        <v>1.35</v>
      </c>
      <c r="K25" s="12">
        <v>1.32</v>
      </c>
    </row>
    <row r="26" spans="1:11" x14ac:dyDescent="0.25">
      <c r="A26" s="8" t="s">
        <v>43</v>
      </c>
      <c r="B26" s="11" t="s">
        <v>28</v>
      </c>
      <c r="C26" s="11" t="s">
        <v>28</v>
      </c>
      <c r="D26" s="11" t="s">
        <v>28</v>
      </c>
      <c r="E26" s="11" t="s">
        <v>28</v>
      </c>
      <c r="F26" s="11" t="s">
        <v>28</v>
      </c>
      <c r="G26" s="11" t="s">
        <v>28</v>
      </c>
      <c r="H26" s="11" t="s">
        <v>28</v>
      </c>
      <c r="I26" s="11" t="s">
        <v>28</v>
      </c>
      <c r="J26" s="11" t="s">
        <v>28</v>
      </c>
      <c r="K26" s="12" t="s">
        <v>28</v>
      </c>
    </row>
    <row r="27" spans="1:11" x14ac:dyDescent="0.25">
      <c r="A27" s="8" t="s">
        <v>44</v>
      </c>
      <c r="B27" s="11">
        <v>0.4</v>
      </c>
      <c r="C27" s="11" t="s">
        <v>28</v>
      </c>
      <c r="D27" s="11">
        <v>0.03</v>
      </c>
      <c r="E27" s="11" t="s">
        <v>28</v>
      </c>
      <c r="F27" s="11" t="s">
        <v>28</v>
      </c>
      <c r="G27" s="11" t="s">
        <v>28</v>
      </c>
      <c r="H27" s="11" t="s">
        <v>28</v>
      </c>
      <c r="I27" s="11" t="s">
        <v>28</v>
      </c>
      <c r="J27" s="11" t="s">
        <v>28</v>
      </c>
      <c r="K27" s="12" t="s">
        <v>28</v>
      </c>
    </row>
    <row r="28" spans="1:11" x14ac:dyDescent="0.25">
      <c r="A28" s="8" t="s">
        <v>45</v>
      </c>
      <c r="B28" s="13">
        <v>341000</v>
      </c>
      <c r="C28" s="13">
        <v>377000</v>
      </c>
      <c r="D28" s="13">
        <v>335000</v>
      </c>
      <c r="E28" s="13">
        <v>393000</v>
      </c>
      <c r="F28" s="13">
        <v>291000</v>
      </c>
      <c r="G28" s="13">
        <v>391000</v>
      </c>
      <c r="H28" s="13">
        <v>385000</v>
      </c>
      <c r="I28" s="13">
        <v>386000</v>
      </c>
      <c r="J28" s="13">
        <v>393000</v>
      </c>
      <c r="K28" s="14">
        <v>347000</v>
      </c>
    </row>
    <row r="29" spans="1:11" x14ac:dyDescent="0.25">
      <c r="A29" s="8" t="s">
        <v>46</v>
      </c>
      <c r="B29" s="13">
        <v>377000</v>
      </c>
      <c r="C29" s="13">
        <v>402000</v>
      </c>
      <c r="D29" s="13">
        <v>383000</v>
      </c>
      <c r="E29" s="13">
        <v>387000</v>
      </c>
      <c r="F29" s="13">
        <v>286000</v>
      </c>
      <c r="G29" s="13">
        <v>362000</v>
      </c>
      <c r="H29" s="13">
        <v>341000</v>
      </c>
      <c r="I29" s="13">
        <v>359000</v>
      </c>
      <c r="J29" s="13">
        <v>335000</v>
      </c>
      <c r="K29" s="14">
        <v>358000</v>
      </c>
    </row>
    <row r="30" spans="1:11" x14ac:dyDescent="0.25">
      <c r="A30" s="8" t="s">
        <v>47</v>
      </c>
      <c r="B30" s="11">
        <v>3.54</v>
      </c>
      <c r="C30" s="11">
        <v>3.71</v>
      </c>
      <c r="D30" s="11">
        <v>4.3499999999999996</v>
      </c>
      <c r="E30" s="11">
        <v>4.16</v>
      </c>
      <c r="F30" s="11">
        <v>4.8</v>
      </c>
      <c r="G30" s="11">
        <v>5.83</v>
      </c>
      <c r="H30" s="11">
        <v>6.23</v>
      </c>
      <c r="I30" s="11">
        <v>6.81</v>
      </c>
      <c r="J30" s="11">
        <v>6.59</v>
      </c>
      <c r="K30" s="12">
        <v>5.32</v>
      </c>
    </row>
    <row r="31" spans="1:11" x14ac:dyDescent="0.25">
      <c r="A31" s="8" t="s">
        <v>48</v>
      </c>
      <c r="B31" s="11">
        <v>3.4</v>
      </c>
      <c r="C31" s="11">
        <v>3.27</v>
      </c>
      <c r="D31" s="11">
        <v>3.07</v>
      </c>
      <c r="E31" s="11" t="s">
        <v>290</v>
      </c>
      <c r="F31" s="11">
        <v>4.88</v>
      </c>
      <c r="G31" s="11">
        <v>5.97</v>
      </c>
      <c r="H31" s="11">
        <v>6.84</v>
      </c>
      <c r="I31" s="11">
        <v>6.93</v>
      </c>
      <c r="J31" s="11">
        <v>6.45</v>
      </c>
      <c r="K31" s="12">
        <v>6.1</v>
      </c>
    </row>
    <row r="32" spans="1:11" x14ac:dyDescent="0.25">
      <c r="A32" s="8" t="s">
        <v>49</v>
      </c>
      <c r="B32" s="11">
        <v>91.9</v>
      </c>
      <c r="C32" s="11">
        <v>99.3</v>
      </c>
      <c r="D32" s="11">
        <v>97.9</v>
      </c>
      <c r="E32" s="11">
        <v>94.4</v>
      </c>
      <c r="F32" s="11">
        <v>90.2</v>
      </c>
      <c r="G32" s="11">
        <v>104</v>
      </c>
      <c r="H32" s="11">
        <v>103</v>
      </c>
      <c r="I32" s="11">
        <v>107</v>
      </c>
      <c r="J32" s="11">
        <v>112</v>
      </c>
      <c r="K32" s="12">
        <v>93.8</v>
      </c>
    </row>
    <row r="33" spans="1:11" x14ac:dyDescent="0.25">
      <c r="A33" s="8" t="s">
        <v>50</v>
      </c>
      <c r="B33" s="11">
        <v>94.1</v>
      </c>
      <c r="C33" s="11">
        <v>95.1</v>
      </c>
      <c r="D33" s="11">
        <v>91.5</v>
      </c>
      <c r="E33" s="11">
        <v>96.7</v>
      </c>
      <c r="F33" s="11">
        <v>87.5</v>
      </c>
      <c r="G33" s="11">
        <v>102</v>
      </c>
      <c r="H33" s="11">
        <v>99.6</v>
      </c>
      <c r="I33" s="11">
        <v>105</v>
      </c>
      <c r="J33" s="11">
        <v>91</v>
      </c>
      <c r="K33" s="12">
        <v>97.1</v>
      </c>
    </row>
    <row r="34" spans="1:11" x14ac:dyDescent="0.25">
      <c r="A34" s="8" t="s">
        <v>51</v>
      </c>
      <c r="B34" s="11">
        <v>0.15</v>
      </c>
      <c r="C34" s="11">
        <v>0.21</v>
      </c>
      <c r="D34" s="11">
        <v>0.53</v>
      </c>
      <c r="E34" s="11">
        <v>0.15</v>
      </c>
      <c r="F34" s="11">
        <v>0.15</v>
      </c>
      <c r="G34" s="11">
        <v>0.19</v>
      </c>
      <c r="H34" s="11">
        <v>0.2</v>
      </c>
      <c r="I34" s="11">
        <v>0.39</v>
      </c>
      <c r="J34" s="11">
        <v>0.24</v>
      </c>
      <c r="K34" s="12">
        <v>0.25</v>
      </c>
    </row>
    <row r="35" spans="1:11" x14ac:dyDescent="0.25">
      <c r="A35" s="8" t="s">
        <v>52</v>
      </c>
      <c r="B35" s="11">
        <v>0.6</v>
      </c>
      <c r="C35" s="11" t="s">
        <v>53</v>
      </c>
      <c r="D35" s="11" t="s">
        <v>53</v>
      </c>
      <c r="E35" s="11">
        <v>0.22</v>
      </c>
      <c r="F35" s="11" t="s">
        <v>53</v>
      </c>
      <c r="G35" s="11" t="s">
        <v>53</v>
      </c>
      <c r="H35" s="11" t="s">
        <v>53</v>
      </c>
      <c r="I35" s="11" t="s">
        <v>53</v>
      </c>
      <c r="J35" s="11" t="s">
        <v>53</v>
      </c>
      <c r="K35" s="12" t="s">
        <v>53</v>
      </c>
    </row>
    <row r="36" spans="1:11" x14ac:dyDescent="0.25">
      <c r="A36" s="8" t="s">
        <v>54</v>
      </c>
      <c r="B36" s="11">
        <v>7.9</v>
      </c>
      <c r="C36" s="11">
        <v>7.1</v>
      </c>
      <c r="D36" s="11">
        <v>7.2</v>
      </c>
      <c r="E36" s="11">
        <v>7.9</v>
      </c>
      <c r="F36" s="11">
        <v>8.8000000000000007</v>
      </c>
      <c r="G36" s="11">
        <v>9.1</v>
      </c>
      <c r="H36" s="11">
        <v>8.9</v>
      </c>
      <c r="I36" s="11">
        <v>9.1999999999999993</v>
      </c>
      <c r="J36" s="11">
        <v>9.6</v>
      </c>
      <c r="K36" s="12">
        <v>9.5</v>
      </c>
    </row>
    <row r="37" spans="1:11" x14ac:dyDescent="0.25">
      <c r="A37" s="8" t="s">
        <v>55</v>
      </c>
      <c r="B37" s="11">
        <v>9.2899999999999991</v>
      </c>
      <c r="C37" s="11">
        <v>9</v>
      </c>
      <c r="D37" s="11">
        <v>8.1</v>
      </c>
      <c r="E37" s="11">
        <v>7.5</v>
      </c>
      <c r="F37" s="11">
        <v>8.9</v>
      </c>
      <c r="G37" s="11">
        <v>7.8</v>
      </c>
      <c r="H37" s="11">
        <v>7.9</v>
      </c>
      <c r="I37" s="11">
        <v>7.8</v>
      </c>
      <c r="J37" s="11">
        <v>16.899999999999999</v>
      </c>
      <c r="K37" s="12">
        <v>7.4</v>
      </c>
    </row>
    <row r="38" spans="1:11" x14ac:dyDescent="0.25">
      <c r="A38" s="8" t="s">
        <v>56</v>
      </c>
      <c r="B38" s="11">
        <v>89.2</v>
      </c>
      <c r="C38" s="11">
        <v>93.7</v>
      </c>
      <c r="D38" s="11">
        <v>420</v>
      </c>
      <c r="E38" s="11">
        <v>125</v>
      </c>
      <c r="F38" s="11">
        <v>125</v>
      </c>
      <c r="G38" s="11">
        <v>200</v>
      </c>
      <c r="H38" s="11">
        <v>202</v>
      </c>
      <c r="I38" s="11">
        <v>347</v>
      </c>
      <c r="J38" s="11">
        <v>214</v>
      </c>
      <c r="K38" s="12">
        <v>166</v>
      </c>
    </row>
    <row r="39" spans="1:11" x14ac:dyDescent="0.25">
      <c r="A39" s="8" t="s">
        <v>57</v>
      </c>
      <c r="B39" s="11">
        <v>34.5</v>
      </c>
      <c r="C39" s="11">
        <v>31.5</v>
      </c>
      <c r="D39" s="11">
        <v>26.6</v>
      </c>
      <c r="E39" s="11">
        <v>28.7</v>
      </c>
      <c r="F39" s="11">
        <v>55.7</v>
      </c>
      <c r="G39" s="11">
        <v>99</v>
      </c>
      <c r="H39" s="11">
        <v>129</v>
      </c>
      <c r="I39" s="11">
        <v>171</v>
      </c>
      <c r="J39" s="11">
        <v>111</v>
      </c>
      <c r="K39" s="12">
        <v>140</v>
      </c>
    </row>
    <row r="40" spans="1:11" x14ac:dyDescent="0.25">
      <c r="A40" s="8" t="s">
        <v>58</v>
      </c>
      <c r="B40" s="13">
        <v>74700</v>
      </c>
      <c r="C40" s="13">
        <v>77700</v>
      </c>
      <c r="D40" s="13">
        <v>158000</v>
      </c>
      <c r="E40" s="13">
        <v>89800</v>
      </c>
      <c r="F40" s="13">
        <v>64700</v>
      </c>
      <c r="G40" s="13">
        <v>92500</v>
      </c>
      <c r="H40" s="13">
        <v>95000</v>
      </c>
      <c r="I40" s="13">
        <v>115000</v>
      </c>
      <c r="J40" s="13">
        <v>92500</v>
      </c>
      <c r="K40" s="14">
        <v>76000</v>
      </c>
    </row>
    <row r="41" spans="1:11" x14ac:dyDescent="0.25">
      <c r="A41" s="8" t="s">
        <v>59</v>
      </c>
      <c r="B41" s="13">
        <v>55400</v>
      </c>
      <c r="C41" s="13">
        <v>62100</v>
      </c>
      <c r="D41" s="13">
        <v>58500</v>
      </c>
      <c r="E41" s="13">
        <v>59500</v>
      </c>
      <c r="F41" s="13">
        <v>49600</v>
      </c>
      <c r="G41" s="13">
        <v>64800</v>
      </c>
      <c r="H41" s="13">
        <v>64000</v>
      </c>
      <c r="I41" s="13">
        <v>61500</v>
      </c>
      <c r="J41" s="13">
        <v>60400</v>
      </c>
      <c r="K41" s="14">
        <v>63500</v>
      </c>
    </row>
    <row r="42" spans="1:11" x14ac:dyDescent="0.25">
      <c r="A42" s="8" t="s">
        <v>60</v>
      </c>
      <c r="B42" s="11">
        <v>0.6</v>
      </c>
      <c r="C42" s="11">
        <v>0.5</v>
      </c>
      <c r="D42" s="11">
        <v>2</v>
      </c>
      <c r="E42" s="11">
        <v>0.2</v>
      </c>
      <c r="F42" s="11">
        <v>0.3</v>
      </c>
      <c r="G42" s="11">
        <v>0.6</v>
      </c>
      <c r="H42" s="11">
        <v>0.6</v>
      </c>
      <c r="I42" s="11">
        <v>0.8</v>
      </c>
      <c r="J42" s="11">
        <v>0.6</v>
      </c>
      <c r="K42" s="12">
        <v>0.6</v>
      </c>
    </row>
    <row r="43" spans="1:11" x14ac:dyDescent="0.25">
      <c r="A43" s="8" t="s">
        <v>61</v>
      </c>
      <c r="B43" s="11">
        <v>0.1</v>
      </c>
      <c r="C43" s="11">
        <v>0.3</v>
      </c>
      <c r="D43" s="11">
        <v>0.2</v>
      </c>
      <c r="E43" s="11" t="s">
        <v>62</v>
      </c>
      <c r="F43" s="11">
        <v>0.1</v>
      </c>
      <c r="G43" s="11">
        <v>0.4</v>
      </c>
      <c r="H43" s="11">
        <v>0.5</v>
      </c>
      <c r="I43" s="11">
        <v>0.6</v>
      </c>
      <c r="J43" s="11">
        <v>0.4</v>
      </c>
      <c r="K43" s="12">
        <v>0.7</v>
      </c>
    </row>
    <row r="44" spans="1:11" x14ac:dyDescent="0.25">
      <c r="A44" s="8" t="s">
        <v>63</v>
      </c>
      <c r="B44" s="11">
        <v>1.4</v>
      </c>
      <c r="C44" s="11">
        <v>1</v>
      </c>
      <c r="D44" s="11">
        <v>5.3</v>
      </c>
      <c r="E44" s="11">
        <v>2.6</v>
      </c>
      <c r="F44" s="11">
        <v>2.2000000000000002</v>
      </c>
      <c r="G44" s="11">
        <v>2</v>
      </c>
      <c r="H44" s="11">
        <v>2.1</v>
      </c>
      <c r="I44" s="11">
        <v>3</v>
      </c>
      <c r="J44" s="11">
        <v>2.2999999999999998</v>
      </c>
      <c r="K44" s="12">
        <v>2</v>
      </c>
    </row>
    <row r="45" spans="1:11" x14ac:dyDescent="0.25">
      <c r="A45" s="8" t="s">
        <v>64</v>
      </c>
      <c r="B45" s="11" t="s">
        <v>62</v>
      </c>
      <c r="C45" s="11">
        <v>1.5</v>
      </c>
      <c r="D45" s="11">
        <v>1.5</v>
      </c>
      <c r="E45" s="11">
        <v>1.3</v>
      </c>
      <c r="F45" s="11">
        <v>0.8</v>
      </c>
      <c r="G45" s="11">
        <v>1</v>
      </c>
      <c r="H45" s="11">
        <v>1</v>
      </c>
      <c r="I45" s="11">
        <v>1</v>
      </c>
      <c r="J45" s="11">
        <v>0.9</v>
      </c>
      <c r="K45" s="12">
        <v>1.6</v>
      </c>
    </row>
    <row r="46" spans="1:11" x14ac:dyDescent="0.25">
      <c r="A46" s="8" t="s">
        <v>65</v>
      </c>
      <c r="B46" s="11" t="s">
        <v>62</v>
      </c>
      <c r="C46" s="11">
        <v>0.1</v>
      </c>
      <c r="D46" s="11" t="s">
        <v>62</v>
      </c>
      <c r="E46" s="11" t="s">
        <v>62</v>
      </c>
      <c r="F46" s="11" t="s">
        <v>62</v>
      </c>
      <c r="G46" s="11" t="s">
        <v>62</v>
      </c>
      <c r="H46" s="11">
        <v>0.2</v>
      </c>
      <c r="I46" s="11" t="s">
        <v>62</v>
      </c>
      <c r="J46" s="11" t="s">
        <v>62</v>
      </c>
      <c r="K46" s="12" t="s">
        <v>62</v>
      </c>
    </row>
    <row r="47" spans="1:11" x14ac:dyDescent="0.25">
      <c r="A47" s="8" t="s">
        <v>66</v>
      </c>
      <c r="B47" s="11" t="s">
        <v>62</v>
      </c>
      <c r="C47" s="11" t="s">
        <v>62</v>
      </c>
      <c r="D47" s="11" t="s">
        <v>62</v>
      </c>
      <c r="E47" s="11" t="s">
        <v>62</v>
      </c>
      <c r="F47" s="11" t="s">
        <v>62</v>
      </c>
      <c r="G47" s="11">
        <v>0.1</v>
      </c>
      <c r="H47" s="11" t="s">
        <v>62</v>
      </c>
      <c r="I47" s="11" t="s">
        <v>62</v>
      </c>
      <c r="J47" s="11" t="s">
        <v>62</v>
      </c>
      <c r="K47" s="12" t="s">
        <v>62</v>
      </c>
    </row>
    <row r="48" spans="1:11" x14ac:dyDescent="0.25">
      <c r="A48" s="8" t="s">
        <v>67</v>
      </c>
      <c r="B48" s="11" t="s">
        <v>62</v>
      </c>
      <c r="C48" s="11" t="s">
        <v>28</v>
      </c>
      <c r="D48" s="11" t="s">
        <v>28</v>
      </c>
      <c r="E48" s="11" t="s">
        <v>28</v>
      </c>
      <c r="F48" s="11" t="s">
        <v>28</v>
      </c>
      <c r="G48" s="11" t="s">
        <v>28</v>
      </c>
      <c r="H48" s="11" t="s">
        <v>28</v>
      </c>
      <c r="I48" s="11" t="s">
        <v>28</v>
      </c>
      <c r="J48" s="11" t="s">
        <v>28</v>
      </c>
      <c r="K48" s="12" t="s">
        <v>28</v>
      </c>
    </row>
    <row r="49" spans="1:11" x14ac:dyDescent="0.25">
      <c r="A49" s="8" t="s">
        <v>68</v>
      </c>
      <c r="B49" s="11" t="s">
        <v>28</v>
      </c>
      <c r="C49" s="11" t="s">
        <v>62</v>
      </c>
      <c r="D49" s="11" t="s">
        <v>62</v>
      </c>
      <c r="E49" s="11" t="s">
        <v>28</v>
      </c>
      <c r="F49" s="11" t="s">
        <v>28</v>
      </c>
      <c r="G49" s="11" t="s">
        <v>28</v>
      </c>
      <c r="H49" s="11" t="s">
        <v>28</v>
      </c>
      <c r="I49" s="11" t="s">
        <v>28</v>
      </c>
      <c r="J49" s="11" t="s">
        <v>28</v>
      </c>
      <c r="K49" s="12" t="s">
        <v>28</v>
      </c>
    </row>
    <row r="50" spans="1:11" x14ac:dyDescent="0.25">
      <c r="A50" s="8" t="s">
        <v>69</v>
      </c>
      <c r="B50" s="11" t="s">
        <v>62</v>
      </c>
      <c r="C50" s="11" t="s">
        <v>62</v>
      </c>
      <c r="D50" s="11" t="s">
        <v>62</v>
      </c>
      <c r="E50" s="11" t="s">
        <v>62</v>
      </c>
      <c r="F50" s="11" t="s">
        <v>62</v>
      </c>
      <c r="G50" s="11" t="s">
        <v>62</v>
      </c>
      <c r="H50" s="11" t="s">
        <v>62</v>
      </c>
      <c r="I50" s="11" t="s">
        <v>62</v>
      </c>
      <c r="J50" s="11" t="s">
        <v>28</v>
      </c>
      <c r="K50" s="12" t="s">
        <v>62</v>
      </c>
    </row>
    <row r="51" spans="1:11" x14ac:dyDescent="0.25">
      <c r="A51" s="8" t="s">
        <v>70</v>
      </c>
      <c r="B51" s="11" t="s">
        <v>62</v>
      </c>
      <c r="C51" s="11" t="s">
        <v>62</v>
      </c>
      <c r="D51" s="11" t="s">
        <v>62</v>
      </c>
      <c r="E51" s="11" t="s">
        <v>62</v>
      </c>
      <c r="F51" s="11" t="s">
        <v>62</v>
      </c>
      <c r="G51" s="11" t="s">
        <v>62</v>
      </c>
      <c r="H51" s="11" t="s">
        <v>62</v>
      </c>
      <c r="I51" s="11" t="s">
        <v>62</v>
      </c>
      <c r="J51" s="11" t="s">
        <v>28</v>
      </c>
      <c r="K51" s="12" t="s">
        <v>62</v>
      </c>
    </row>
    <row r="52" spans="1:11" x14ac:dyDescent="0.25">
      <c r="A52" s="8" t="s">
        <v>71</v>
      </c>
      <c r="B52" s="31">
        <v>12200</v>
      </c>
      <c r="C52" s="31">
        <v>12600</v>
      </c>
      <c r="D52" s="31">
        <v>11200</v>
      </c>
      <c r="E52" s="31">
        <v>13100</v>
      </c>
      <c r="F52" s="31">
        <v>10100</v>
      </c>
      <c r="G52" s="31">
        <v>13100</v>
      </c>
      <c r="H52" s="31">
        <v>13600</v>
      </c>
      <c r="I52" s="31">
        <v>14000</v>
      </c>
      <c r="J52" s="31">
        <v>13600</v>
      </c>
      <c r="K52" s="32">
        <v>11200</v>
      </c>
    </row>
    <row r="53" spans="1:11" x14ac:dyDescent="0.25">
      <c r="A53" s="8" t="s">
        <v>72</v>
      </c>
      <c r="B53" s="31" t="s">
        <v>291</v>
      </c>
      <c r="C53" s="31">
        <v>13900</v>
      </c>
      <c r="D53" s="31">
        <v>11600</v>
      </c>
      <c r="E53" s="31">
        <v>12900</v>
      </c>
      <c r="F53" s="31">
        <v>9270</v>
      </c>
      <c r="G53" s="31">
        <v>11700</v>
      </c>
      <c r="H53" s="31">
        <v>11600</v>
      </c>
      <c r="I53" s="31">
        <v>11900</v>
      </c>
      <c r="J53" s="31">
        <v>10700</v>
      </c>
      <c r="K53" s="32">
        <v>11600</v>
      </c>
    </row>
    <row r="54" spans="1:11" x14ac:dyDescent="0.25">
      <c r="A54" s="8" t="s">
        <v>73</v>
      </c>
      <c r="B54" s="11">
        <v>53.1</v>
      </c>
      <c r="C54" s="11">
        <v>53.7</v>
      </c>
      <c r="D54" s="11">
        <v>49</v>
      </c>
      <c r="E54" s="11">
        <v>70.900000000000006</v>
      </c>
      <c r="F54" s="11">
        <v>54.8</v>
      </c>
      <c r="G54" s="11">
        <v>56.3</v>
      </c>
      <c r="H54" s="11">
        <v>61.7</v>
      </c>
      <c r="I54" s="11">
        <v>70.2</v>
      </c>
      <c r="J54" s="11">
        <v>75</v>
      </c>
      <c r="K54" s="12">
        <v>48.1</v>
      </c>
    </row>
    <row r="55" spans="1:11" x14ac:dyDescent="0.25">
      <c r="A55" s="8" t="s">
        <v>74</v>
      </c>
      <c r="B55" s="11">
        <v>64.599999999999994</v>
      </c>
      <c r="C55" s="11">
        <v>59.1</v>
      </c>
      <c r="D55" s="11">
        <v>64</v>
      </c>
      <c r="E55" s="11">
        <v>54.3</v>
      </c>
      <c r="F55" s="11">
        <v>60.8</v>
      </c>
      <c r="G55" s="11">
        <v>55.2</v>
      </c>
      <c r="H55" s="11">
        <v>57.6</v>
      </c>
      <c r="I55" s="11">
        <v>60.6</v>
      </c>
      <c r="J55" s="11">
        <v>51.8</v>
      </c>
      <c r="K55" s="12">
        <v>52.2</v>
      </c>
    </row>
    <row r="56" spans="1:11" x14ac:dyDescent="0.25">
      <c r="A56" s="8" t="s">
        <v>75</v>
      </c>
      <c r="B56" s="13">
        <v>115000</v>
      </c>
      <c r="C56" s="13">
        <v>124000</v>
      </c>
      <c r="D56" s="13">
        <v>110000</v>
      </c>
      <c r="E56" s="13">
        <v>125000</v>
      </c>
      <c r="F56" s="13">
        <v>101000</v>
      </c>
      <c r="G56" s="13">
        <v>130000</v>
      </c>
      <c r="H56" s="13">
        <v>130000</v>
      </c>
      <c r="I56" s="13">
        <v>138000</v>
      </c>
      <c r="J56" s="13">
        <v>138000</v>
      </c>
      <c r="K56" s="14">
        <v>115000</v>
      </c>
    </row>
    <row r="57" spans="1:11" x14ac:dyDescent="0.25">
      <c r="A57" s="8" t="s">
        <v>76</v>
      </c>
      <c r="B57" s="13">
        <v>127000</v>
      </c>
      <c r="C57" s="13">
        <v>122000</v>
      </c>
      <c r="D57" s="13">
        <v>129000</v>
      </c>
      <c r="E57" s="13">
        <v>123000</v>
      </c>
      <c r="F57" s="13">
        <v>95200</v>
      </c>
      <c r="G57" s="13">
        <v>130000</v>
      </c>
      <c r="H57" s="13">
        <v>127000</v>
      </c>
      <c r="I57" s="13">
        <v>133000</v>
      </c>
      <c r="J57" s="13">
        <v>115000</v>
      </c>
      <c r="K57" s="14">
        <v>124000</v>
      </c>
    </row>
    <row r="58" spans="1:11" x14ac:dyDescent="0.25">
      <c r="A58" s="8" t="s">
        <v>77</v>
      </c>
      <c r="B58" s="13">
        <v>27400</v>
      </c>
      <c r="C58" s="13">
        <v>27100</v>
      </c>
      <c r="D58" s="13">
        <v>26500</v>
      </c>
      <c r="E58" s="13">
        <v>29400</v>
      </c>
      <c r="F58" s="13">
        <v>24100</v>
      </c>
      <c r="G58" s="13">
        <v>28800</v>
      </c>
      <c r="H58" s="13">
        <v>26900</v>
      </c>
      <c r="I58" s="13">
        <v>26800</v>
      </c>
      <c r="J58" s="13">
        <v>29000</v>
      </c>
      <c r="K58" s="14">
        <v>24000</v>
      </c>
    </row>
    <row r="59" spans="1:11" x14ac:dyDescent="0.25">
      <c r="A59" s="8" t="s">
        <v>78</v>
      </c>
      <c r="B59" s="13">
        <v>26900</v>
      </c>
      <c r="C59" s="13">
        <v>28000</v>
      </c>
      <c r="D59" s="13">
        <v>27400</v>
      </c>
      <c r="E59" s="13">
        <v>28200</v>
      </c>
      <c r="F59" s="13">
        <v>24800</v>
      </c>
      <c r="G59" s="13">
        <v>28000</v>
      </c>
      <c r="H59" s="13">
        <v>28900</v>
      </c>
      <c r="I59" s="13">
        <v>27700</v>
      </c>
      <c r="J59" s="13">
        <v>28710</v>
      </c>
      <c r="K59" s="14">
        <v>24500</v>
      </c>
    </row>
    <row r="60" spans="1:11" x14ac:dyDescent="0.25">
      <c r="A60" s="8" t="s">
        <v>79</v>
      </c>
      <c r="B60" s="11">
        <v>35.200000000000003</v>
      </c>
      <c r="C60" s="11">
        <v>31.7</v>
      </c>
      <c r="D60" s="11">
        <v>55.4</v>
      </c>
      <c r="E60" s="11">
        <v>25.8</v>
      </c>
      <c r="F60" s="11">
        <v>20.8</v>
      </c>
      <c r="G60" s="11">
        <v>27.2</v>
      </c>
      <c r="H60" s="11">
        <v>23</v>
      </c>
      <c r="I60" s="11">
        <v>30.5</v>
      </c>
      <c r="J60" s="11">
        <v>28.1</v>
      </c>
      <c r="K60" s="12">
        <v>17.100000000000001</v>
      </c>
    </row>
    <row r="61" spans="1:11" x14ac:dyDescent="0.25">
      <c r="A61" s="8" t="s">
        <v>80</v>
      </c>
      <c r="B61" s="11">
        <v>0.9</v>
      </c>
      <c r="C61" s="11">
        <v>0.6</v>
      </c>
      <c r="D61" s="11">
        <v>0.48</v>
      </c>
      <c r="E61" s="11">
        <v>18.7</v>
      </c>
      <c r="F61" s="11">
        <v>0.26</v>
      </c>
      <c r="G61" s="11">
        <v>16.3</v>
      </c>
      <c r="H61" s="11">
        <v>14.9</v>
      </c>
      <c r="I61" s="11">
        <v>14.4</v>
      </c>
      <c r="J61" s="11">
        <v>19</v>
      </c>
      <c r="K61" s="12">
        <v>11.8</v>
      </c>
    </row>
    <row r="62" spans="1:11" x14ac:dyDescent="0.25">
      <c r="A62" s="8" t="s">
        <v>83</v>
      </c>
      <c r="B62" s="13">
        <v>62400</v>
      </c>
      <c r="C62" s="13">
        <v>62800</v>
      </c>
      <c r="D62" s="13">
        <v>59900</v>
      </c>
      <c r="E62" s="13">
        <v>65200</v>
      </c>
      <c r="F62" s="13">
        <v>52700</v>
      </c>
      <c r="G62" s="13">
        <v>66500</v>
      </c>
      <c r="H62" s="13">
        <v>65100</v>
      </c>
      <c r="I62" s="13">
        <v>68100</v>
      </c>
      <c r="J62" s="13">
        <v>68100</v>
      </c>
      <c r="K62" s="14">
        <v>55300</v>
      </c>
    </row>
    <row r="63" spans="1:11" x14ac:dyDescent="0.25">
      <c r="A63" s="8" t="s">
        <v>84</v>
      </c>
      <c r="B63" s="13">
        <v>65400</v>
      </c>
      <c r="C63" s="13">
        <v>60400</v>
      </c>
      <c r="D63" s="13">
        <v>68600</v>
      </c>
      <c r="E63" s="13">
        <v>64700</v>
      </c>
      <c r="F63" s="13">
        <v>48200</v>
      </c>
      <c r="G63" s="13">
        <v>61300</v>
      </c>
      <c r="H63" s="13">
        <v>60600</v>
      </c>
      <c r="I63" s="13">
        <v>63600</v>
      </c>
      <c r="J63" s="13">
        <v>57100</v>
      </c>
      <c r="K63" s="14">
        <v>58500</v>
      </c>
    </row>
    <row r="64" spans="1:11" x14ac:dyDescent="0.25">
      <c r="A64" s="8" t="s">
        <v>85</v>
      </c>
      <c r="B64" s="11" t="s">
        <v>62</v>
      </c>
      <c r="C64" s="11" t="s">
        <v>62</v>
      </c>
      <c r="D64" s="11" t="s">
        <v>62</v>
      </c>
      <c r="E64" s="11" t="s">
        <v>62</v>
      </c>
      <c r="F64" s="11" t="s">
        <v>62</v>
      </c>
      <c r="G64" s="11" t="s">
        <v>62</v>
      </c>
      <c r="H64" s="11">
        <v>0.1</v>
      </c>
      <c r="I64" s="11" t="s">
        <v>62</v>
      </c>
      <c r="J64" s="11" t="s">
        <v>28</v>
      </c>
      <c r="K64" s="12" t="s">
        <v>62</v>
      </c>
    </row>
    <row r="65" spans="1:11" x14ac:dyDescent="0.25">
      <c r="A65" s="8" t="s">
        <v>86</v>
      </c>
      <c r="B65" s="11" t="s">
        <v>62</v>
      </c>
      <c r="C65" s="11" t="s">
        <v>62</v>
      </c>
      <c r="D65" s="11" t="s">
        <v>62</v>
      </c>
      <c r="E65" s="11" t="s">
        <v>62</v>
      </c>
      <c r="F65" s="11" t="s">
        <v>62</v>
      </c>
      <c r="G65" s="11" t="s">
        <v>62</v>
      </c>
      <c r="H65" s="11" t="s">
        <v>62</v>
      </c>
      <c r="I65" s="11" t="s">
        <v>62</v>
      </c>
      <c r="J65" s="11" t="s">
        <v>28</v>
      </c>
      <c r="K65" s="12" t="s">
        <v>62</v>
      </c>
    </row>
    <row r="66" spans="1:11" x14ac:dyDescent="0.25">
      <c r="A66" s="8" t="s">
        <v>87</v>
      </c>
      <c r="B66" s="11">
        <v>180</v>
      </c>
      <c r="C66" s="11">
        <v>195</v>
      </c>
      <c r="D66" s="11">
        <v>197</v>
      </c>
      <c r="E66" s="11">
        <v>179</v>
      </c>
      <c r="F66" s="11">
        <v>180</v>
      </c>
      <c r="G66" s="11">
        <v>217</v>
      </c>
      <c r="H66" s="11">
        <v>212</v>
      </c>
      <c r="I66" s="11">
        <v>217</v>
      </c>
      <c r="J66" s="11">
        <v>230</v>
      </c>
      <c r="K66" s="12">
        <v>179</v>
      </c>
    </row>
    <row r="67" spans="1:11" x14ac:dyDescent="0.25">
      <c r="A67" s="8" t="s">
        <v>88</v>
      </c>
      <c r="B67" s="11" t="s">
        <v>292</v>
      </c>
      <c r="C67" s="11">
        <v>190</v>
      </c>
      <c r="D67" s="11">
        <v>182</v>
      </c>
      <c r="E67" s="11">
        <v>181</v>
      </c>
      <c r="F67" s="11">
        <v>179</v>
      </c>
      <c r="G67" s="11">
        <v>215</v>
      </c>
      <c r="H67" s="11">
        <v>216</v>
      </c>
      <c r="I67" s="11">
        <v>223</v>
      </c>
      <c r="J67" s="11">
        <v>187</v>
      </c>
      <c r="K67" s="12">
        <v>184</v>
      </c>
    </row>
    <row r="68" spans="1:11" x14ac:dyDescent="0.25">
      <c r="A68" s="8" t="s">
        <v>89</v>
      </c>
      <c r="B68" s="11">
        <v>5</v>
      </c>
      <c r="C68" s="11">
        <v>5</v>
      </c>
      <c r="D68" s="11" t="s">
        <v>91</v>
      </c>
      <c r="E68" s="11">
        <v>4</v>
      </c>
      <c r="F68" s="11" t="s">
        <v>91</v>
      </c>
      <c r="G68" s="11">
        <v>4</v>
      </c>
      <c r="H68" s="11" t="s">
        <v>91</v>
      </c>
      <c r="I68" s="11">
        <v>5</v>
      </c>
      <c r="J68" s="11">
        <v>4</v>
      </c>
      <c r="K68" s="12">
        <v>10</v>
      </c>
    </row>
    <row r="69" spans="1:11" x14ac:dyDescent="0.25">
      <c r="A69" s="8" t="s">
        <v>90</v>
      </c>
      <c r="B69" s="11" t="s">
        <v>293</v>
      </c>
      <c r="C69" s="11" t="s">
        <v>91</v>
      </c>
      <c r="D69" s="11" t="s">
        <v>91</v>
      </c>
      <c r="E69" s="11">
        <v>3</v>
      </c>
      <c r="F69" s="11" t="s">
        <v>91</v>
      </c>
      <c r="G69" s="11" t="s">
        <v>91</v>
      </c>
      <c r="H69" s="11" t="s">
        <v>91</v>
      </c>
      <c r="I69" s="11" t="s">
        <v>91</v>
      </c>
      <c r="J69" s="11" t="s">
        <v>91</v>
      </c>
      <c r="K69" s="12" t="s">
        <v>91</v>
      </c>
    </row>
    <row r="70" spans="1:11" x14ac:dyDescent="0.25">
      <c r="A70" s="8" t="s">
        <v>92</v>
      </c>
      <c r="B70" s="11">
        <v>0.59</v>
      </c>
      <c r="C70" s="11">
        <v>0.35</v>
      </c>
      <c r="D70" s="11">
        <v>2</v>
      </c>
      <c r="E70" s="11">
        <v>0.96</v>
      </c>
      <c r="F70" s="11">
        <v>0.81</v>
      </c>
      <c r="G70" s="11">
        <v>1.4</v>
      </c>
      <c r="H70" s="11">
        <v>1.35</v>
      </c>
      <c r="I70" s="11">
        <v>3.01</v>
      </c>
      <c r="J70" s="11">
        <v>1.83</v>
      </c>
      <c r="K70" s="12">
        <v>0.78</v>
      </c>
    </row>
    <row r="71" spans="1:11" x14ac:dyDescent="0.25">
      <c r="A71" s="8" t="s">
        <v>93</v>
      </c>
      <c r="B71" s="11">
        <v>5</v>
      </c>
      <c r="C71" s="11">
        <v>0.26</v>
      </c>
      <c r="D71" s="11" t="s">
        <v>94</v>
      </c>
      <c r="E71" s="11" t="s">
        <v>94</v>
      </c>
      <c r="F71" s="11" t="s">
        <v>94</v>
      </c>
      <c r="G71" s="11" t="s">
        <v>94</v>
      </c>
      <c r="H71" s="11" t="s">
        <v>94</v>
      </c>
      <c r="I71" s="11" t="s">
        <v>94</v>
      </c>
      <c r="J71" s="11" t="s">
        <v>94</v>
      </c>
      <c r="K71" s="12" t="s">
        <v>94</v>
      </c>
    </row>
    <row r="72" spans="1:11" x14ac:dyDescent="0.25">
      <c r="A72" s="8" t="s">
        <v>95</v>
      </c>
      <c r="B72" s="11">
        <v>44.9</v>
      </c>
      <c r="C72" s="11">
        <v>35</v>
      </c>
      <c r="D72" s="11">
        <v>48.4</v>
      </c>
      <c r="E72" s="11">
        <v>44.7</v>
      </c>
      <c r="F72" s="11">
        <v>62.1</v>
      </c>
      <c r="G72" s="11">
        <v>44.5</v>
      </c>
      <c r="H72" s="11">
        <v>42.4</v>
      </c>
      <c r="I72" s="11">
        <v>43.9</v>
      </c>
      <c r="J72" s="11">
        <v>46.2</v>
      </c>
      <c r="K72" s="12">
        <v>43.1</v>
      </c>
    </row>
    <row r="73" spans="1:11" x14ac:dyDescent="0.25">
      <c r="A73" s="8" t="s">
        <v>96</v>
      </c>
      <c r="B73" s="11">
        <v>41.5</v>
      </c>
      <c r="C73" s="11">
        <v>45.8</v>
      </c>
      <c r="D73" s="11">
        <v>42.3</v>
      </c>
      <c r="E73" s="11">
        <v>43.5</v>
      </c>
      <c r="F73" s="11">
        <v>40.799999999999997</v>
      </c>
      <c r="G73" s="11">
        <v>38.6</v>
      </c>
      <c r="H73" s="11">
        <v>41.6</v>
      </c>
      <c r="I73" s="11">
        <v>40.1</v>
      </c>
      <c r="J73" s="11">
        <v>80.099999999999994</v>
      </c>
      <c r="K73" s="12">
        <v>39.1</v>
      </c>
    </row>
    <row r="74" spans="1:11" x14ac:dyDescent="0.25">
      <c r="A74" s="8" t="s">
        <v>97</v>
      </c>
      <c r="B74" s="11">
        <v>0.6</v>
      </c>
      <c r="C74" s="11" t="s">
        <v>62</v>
      </c>
      <c r="D74" s="11">
        <v>0.5</v>
      </c>
      <c r="E74" s="11">
        <v>0.5</v>
      </c>
      <c r="F74" s="11">
        <v>0.5</v>
      </c>
      <c r="G74" s="11">
        <v>0.6</v>
      </c>
      <c r="H74" s="11">
        <v>0.5</v>
      </c>
      <c r="I74" s="11">
        <v>0.5</v>
      </c>
      <c r="J74" s="11">
        <v>0.6</v>
      </c>
      <c r="K74" s="12">
        <v>0.5</v>
      </c>
    </row>
    <row r="75" spans="1:11" x14ac:dyDescent="0.25">
      <c r="A75" s="8" t="s">
        <v>98</v>
      </c>
      <c r="B75" s="11">
        <v>5.9</v>
      </c>
      <c r="C75" s="11">
        <v>0.4</v>
      </c>
      <c r="D75" s="11">
        <v>0.4</v>
      </c>
      <c r="E75" s="11">
        <v>0.5</v>
      </c>
      <c r="F75" s="11">
        <v>0.6</v>
      </c>
      <c r="G75" s="11">
        <v>0.5</v>
      </c>
      <c r="H75" s="11">
        <v>0.5</v>
      </c>
      <c r="I75" s="11">
        <v>0.5</v>
      </c>
      <c r="J75" s="11">
        <v>0.6</v>
      </c>
      <c r="K75" s="12">
        <v>0.5</v>
      </c>
    </row>
    <row r="76" spans="1:11" x14ac:dyDescent="0.25">
      <c r="A76" s="8" t="s">
        <v>99</v>
      </c>
      <c r="B76" s="13">
        <v>600000</v>
      </c>
      <c r="C76" s="13">
        <v>585000</v>
      </c>
      <c r="D76" s="13">
        <v>500000</v>
      </c>
      <c r="E76" s="13">
        <v>608000</v>
      </c>
      <c r="F76" s="13">
        <v>507000</v>
      </c>
      <c r="G76" s="13">
        <v>540000</v>
      </c>
      <c r="H76" s="13">
        <v>566000</v>
      </c>
      <c r="I76" s="13">
        <v>566000</v>
      </c>
      <c r="J76" s="13">
        <v>721000</v>
      </c>
      <c r="K76" s="14">
        <v>552000</v>
      </c>
    </row>
    <row r="77" spans="1:11" x14ac:dyDescent="0.25">
      <c r="A77" s="8" t="s">
        <v>100</v>
      </c>
      <c r="B77" s="13">
        <v>786000</v>
      </c>
      <c r="C77" s="13">
        <v>612000</v>
      </c>
      <c r="D77" s="13">
        <v>580000</v>
      </c>
      <c r="E77" s="13">
        <v>581000</v>
      </c>
      <c r="F77" s="13">
        <v>423000</v>
      </c>
      <c r="G77" s="13">
        <v>637000</v>
      </c>
      <c r="H77" s="13">
        <v>622000</v>
      </c>
      <c r="I77" s="13">
        <v>640000</v>
      </c>
      <c r="J77" s="13">
        <v>597000</v>
      </c>
      <c r="K77" s="14">
        <v>584000</v>
      </c>
    </row>
    <row r="78" spans="1:11" x14ac:dyDescent="0.25">
      <c r="A78" s="8" t="s">
        <v>101</v>
      </c>
      <c r="B78" s="11" t="s">
        <v>102</v>
      </c>
      <c r="C78" s="11" t="s">
        <v>102</v>
      </c>
      <c r="D78" s="11" t="s">
        <v>102</v>
      </c>
      <c r="E78" s="11" t="s">
        <v>102</v>
      </c>
      <c r="F78" s="11" t="s">
        <v>102</v>
      </c>
      <c r="G78" s="11" t="s">
        <v>102</v>
      </c>
      <c r="H78" s="11" t="s">
        <v>102</v>
      </c>
      <c r="I78" s="11" t="s">
        <v>102</v>
      </c>
      <c r="J78" s="11" t="s">
        <v>102</v>
      </c>
      <c r="K78" s="12" t="s">
        <v>102</v>
      </c>
    </row>
    <row r="79" spans="1:11" x14ac:dyDescent="0.25">
      <c r="A79" s="8" t="s">
        <v>103</v>
      </c>
      <c r="B79" s="11">
        <v>2</v>
      </c>
      <c r="C79" s="11" t="s">
        <v>102</v>
      </c>
      <c r="D79" s="11" t="s">
        <v>102</v>
      </c>
      <c r="E79" s="11" t="s">
        <v>102</v>
      </c>
      <c r="F79" s="11" t="s">
        <v>102</v>
      </c>
      <c r="G79" s="11" t="s">
        <v>102</v>
      </c>
      <c r="H79" s="11" t="s">
        <v>102</v>
      </c>
      <c r="I79" s="11" t="s">
        <v>102</v>
      </c>
      <c r="J79" s="11" t="s">
        <v>102</v>
      </c>
      <c r="K79" s="12" t="s">
        <v>102</v>
      </c>
    </row>
    <row r="80" spans="1:11" x14ac:dyDescent="0.25">
      <c r="A80" s="8" t="s">
        <v>104</v>
      </c>
      <c r="B80" s="11">
        <v>0.06</v>
      </c>
      <c r="C80" s="11" t="s">
        <v>81</v>
      </c>
      <c r="D80" s="11">
        <v>0.27</v>
      </c>
      <c r="E80" s="11">
        <v>0.1</v>
      </c>
      <c r="F80" s="11">
        <v>0.22</v>
      </c>
      <c r="G80" s="11" t="s">
        <v>81</v>
      </c>
      <c r="H80" s="11">
        <v>0.04</v>
      </c>
      <c r="I80" s="11">
        <v>0.08</v>
      </c>
      <c r="J80" s="11">
        <v>0.04</v>
      </c>
      <c r="K80" s="12">
        <v>0.06</v>
      </c>
    </row>
    <row r="81" spans="1:11" x14ac:dyDescent="0.25">
      <c r="A81" s="8" t="s">
        <v>105</v>
      </c>
      <c r="B81" s="11">
        <v>0.5</v>
      </c>
      <c r="C81" s="11" t="s">
        <v>81</v>
      </c>
      <c r="D81" s="11">
        <v>0.04</v>
      </c>
      <c r="E81" s="11">
        <v>0.1</v>
      </c>
      <c r="F81" s="11">
        <v>0.06</v>
      </c>
      <c r="G81" s="11">
        <v>0.04</v>
      </c>
      <c r="H81" s="11" t="s">
        <v>81</v>
      </c>
      <c r="I81" s="11">
        <v>0.05</v>
      </c>
      <c r="J81" s="11" t="s">
        <v>81</v>
      </c>
      <c r="K81" s="12">
        <v>7.0000000000000007E-2</v>
      </c>
    </row>
    <row r="82" spans="1:11" x14ac:dyDescent="0.25">
      <c r="A82" s="8" t="s">
        <v>106</v>
      </c>
      <c r="B82" s="13">
        <v>13100</v>
      </c>
      <c r="C82" s="13">
        <v>14600</v>
      </c>
      <c r="D82" s="13">
        <v>16000</v>
      </c>
      <c r="E82" s="13">
        <v>19700</v>
      </c>
      <c r="F82" s="13">
        <v>13700</v>
      </c>
      <c r="G82" s="13">
        <v>16400</v>
      </c>
      <c r="H82" s="13">
        <v>17400</v>
      </c>
      <c r="I82" s="13">
        <v>21000</v>
      </c>
      <c r="J82" s="13">
        <v>18900</v>
      </c>
      <c r="K82" s="14">
        <v>13000</v>
      </c>
    </row>
    <row r="83" spans="1:11" x14ac:dyDescent="0.25">
      <c r="A83" s="8" t="s">
        <v>107</v>
      </c>
      <c r="B83" s="13">
        <v>4900</v>
      </c>
      <c r="C83" s="13">
        <v>14100</v>
      </c>
      <c r="D83" s="13">
        <v>13131</v>
      </c>
      <c r="E83" s="13">
        <v>20600</v>
      </c>
      <c r="F83" s="13">
        <v>12400</v>
      </c>
      <c r="G83" s="13">
        <v>15400</v>
      </c>
      <c r="H83" s="13">
        <v>14500</v>
      </c>
      <c r="I83" s="13">
        <v>15100</v>
      </c>
      <c r="J83" s="13">
        <v>14300</v>
      </c>
      <c r="K83" s="14">
        <v>13600</v>
      </c>
    </row>
    <row r="84" spans="1:11" x14ac:dyDescent="0.25">
      <c r="A84" s="8" t="s">
        <v>108</v>
      </c>
      <c r="B84" s="11">
        <v>0.08</v>
      </c>
      <c r="C84" s="11" t="s">
        <v>109</v>
      </c>
      <c r="D84" s="11">
        <v>0.09</v>
      </c>
      <c r="E84" s="11" t="s">
        <v>109</v>
      </c>
      <c r="F84" s="11" t="s">
        <v>109</v>
      </c>
      <c r="G84" s="11" t="s">
        <v>109</v>
      </c>
      <c r="H84" s="11" t="s">
        <v>109</v>
      </c>
      <c r="I84" s="11" t="s">
        <v>109</v>
      </c>
      <c r="J84" s="11" t="s">
        <v>109</v>
      </c>
      <c r="K84" s="12">
        <v>0.18</v>
      </c>
    </row>
    <row r="85" spans="1:11" x14ac:dyDescent="0.25">
      <c r="A85" s="8" t="s">
        <v>110</v>
      </c>
      <c r="B85" s="11" t="s">
        <v>109</v>
      </c>
      <c r="C85" s="11" t="s">
        <v>109</v>
      </c>
      <c r="D85" s="11" t="s">
        <v>109</v>
      </c>
      <c r="E85" s="11" t="s">
        <v>109</v>
      </c>
      <c r="F85" s="11" t="s">
        <v>109</v>
      </c>
      <c r="G85" s="11" t="s">
        <v>109</v>
      </c>
      <c r="H85" s="11" t="s">
        <v>109</v>
      </c>
      <c r="I85" s="11" t="s">
        <v>109</v>
      </c>
      <c r="J85" s="11" t="s">
        <v>109</v>
      </c>
      <c r="K85" s="12" t="s">
        <v>109</v>
      </c>
    </row>
    <row r="86" spans="1:11" x14ac:dyDescent="0.25">
      <c r="A86" s="8" t="s">
        <v>111</v>
      </c>
      <c r="B86" s="31">
        <v>2798</v>
      </c>
      <c r="C86" s="31">
        <v>2544</v>
      </c>
      <c r="D86" s="31">
        <v>2690</v>
      </c>
      <c r="E86" s="31">
        <v>2710</v>
      </c>
      <c r="F86" s="31">
        <v>2460</v>
      </c>
      <c r="G86" s="31">
        <v>3140</v>
      </c>
      <c r="H86" s="31">
        <v>2910</v>
      </c>
      <c r="I86" s="31">
        <v>2990</v>
      </c>
      <c r="J86" s="31">
        <v>2960</v>
      </c>
      <c r="K86" s="32">
        <v>2190</v>
      </c>
    </row>
    <row r="87" spans="1:11" x14ac:dyDescent="0.25">
      <c r="A87" s="8" t="s">
        <v>112</v>
      </c>
      <c r="B87" s="31">
        <v>2378</v>
      </c>
      <c r="C87" s="31">
        <v>2840</v>
      </c>
      <c r="D87" s="31">
        <v>2500</v>
      </c>
      <c r="E87" s="31">
        <v>2590</v>
      </c>
      <c r="F87" s="31">
        <v>2450</v>
      </c>
      <c r="G87" s="31">
        <v>2870</v>
      </c>
      <c r="H87" s="31">
        <v>2830</v>
      </c>
      <c r="I87" s="31">
        <v>2870</v>
      </c>
      <c r="J87" s="31">
        <v>2580</v>
      </c>
      <c r="K87" s="32">
        <v>2200</v>
      </c>
    </row>
    <row r="88" spans="1:11" x14ac:dyDescent="0.25">
      <c r="A88" s="8" t="s">
        <v>113</v>
      </c>
      <c r="B88" s="11" t="s">
        <v>62</v>
      </c>
      <c r="C88" s="11" t="s">
        <v>62</v>
      </c>
      <c r="D88" s="11" t="s">
        <v>62</v>
      </c>
      <c r="E88" s="11" t="s">
        <v>62</v>
      </c>
      <c r="F88" s="11" t="s">
        <v>62</v>
      </c>
      <c r="G88" s="11" t="s">
        <v>62</v>
      </c>
      <c r="H88" s="11" t="s">
        <v>62</v>
      </c>
      <c r="I88" s="11" t="s">
        <v>62</v>
      </c>
      <c r="J88" s="11" t="s">
        <v>62</v>
      </c>
      <c r="K88" s="12" t="s">
        <v>62</v>
      </c>
    </row>
    <row r="89" spans="1:11" x14ac:dyDescent="0.25">
      <c r="A89" s="8" t="s">
        <v>114</v>
      </c>
      <c r="B89" s="11">
        <v>0.3</v>
      </c>
      <c r="C89" s="11" t="s">
        <v>62</v>
      </c>
      <c r="D89" s="11" t="s">
        <v>62</v>
      </c>
      <c r="E89" s="11" t="s">
        <v>62</v>
      </c>
      <c r="F89" s="11" t="s">
        <v>62</v>
      </c>
      <c r="G89" s="11" t="s">
        <v>62</v>
      </c>
      <c r="H89" s="11" t="s">
        <v>62</v>
      </c>
      <c r="I89" s="11" t="s">
        <v>62</v>
      </c>
      <c r="J89" s="11" t="s">
        <v>62</v>
      </c>
      <c r="K89" s="12" t="s">
        <v>62</v>
      </c>
    </row>
    <row r="90" spans="1:11" x14ac:dyDescent="0.25">
      <c r="A90" s="8" t="s">
        <v>115</v>
      </c>
      <c r="B90" s="11" t="s">
        <v>62</v>
      </c>
      <c r="C90" s="11" t="s">
        <v>62</v>
      </c>
      <c r="D90" s="11" t="s">
        <v>62</v>
      </c>
      <c r="E90" s="11" t="s">
        <v>62</v>
      </c>
      <c r="F90" s="11" t="s">
        <v>62</v>
      </c>
      <c r="G90" s="11" t="s">
        <v>62</v>
      </c>
      <c r="H90" s="11" t="s">
        <v>62</v>
      </c>
      <c r="I90" s="11" t="s">
        <v>62</v>
      </c>
      <c r="J90" s="11" t="s">
        <v>62</v>
      </c>
      <c r="K90" s="12" t="s">
        <v>62</v>
      </c>
    </row>
    <row r="91" spans="1:11" x14ac:dyDescent="0.25">
      <c r="A91" s="8" t="s">
        <v>116</v>
      </c>
      <c r="B91" s="11" t="s">
        <v>62</v>
      </c>
      <c r="C91" s="11" t="s">
        <v>62</v>
      </c>
      <c r="D91" s="11">
        <v>0.3</v>
      </c>
      <c r="E91" s="11" t="s">
        <v>62</v>
      </c>
      <c r="F91" s="11" t="s">
        <v>62</v>
      </c>
      <c r="G91" s="11" t="s">
        <v>62</v>
      </c>
      <c r="H91" s="11" t="s">
        <v>62</v>
      </c>
      <c r="I91" s="11" t="s">
        <v>62</v>
      </c>
      <c r="J91" s="11" t="s">
        <v>62</v>
      </c>
      <c r="K91" s="12" t="s">
        <v>62</v>
      </c>
    </row>
    <row r="92" spans="1:11" x14ac:dyDescent="0.25">
      <c r="A92" s="8" t="s">
        <v>117</v>
      </c>
      <c r="B92" s="11">
        <v>0.2</v>
      </c>
      <c r="C92" s="11">
        <v>1.1000000000000001</v>
      </c>
      <c r="D92" s="11">
        <v>1.2</v>
      </c>
      <c r="E92" s="11">
        <v>0.2</v>
      </c>
      <c r="F92" s="11">
        <v>0.2</v>
      </c>
      <c r="G92" s="11">
        <v>0.2</v>
      </c>
      <c r="H92" s="11">
        <v>0.1</v>
      </c>
      <c r="I92" s="11">
        <v>0.3</v>
      </c>
      <c r="J92" s="11">
        <v>0.1</v>
      </c>
      <c r="K92" s="12">
        <v>0.2</v>
      </c>
    </row>
    <row r="93" spans="1:11" x14ac:dyDescent="0.25">
      <c r="A93" s="8" t="s">
        <v>118</v>
      </c>
      <c r="B93" s="11" t="s">
        <v>62</v>
      </c>
      <c r="C93" s="11">
        <v>0.2</v>
      </c>
      <c r="D93" s="11" t="s">
        <v>62</v>
      </c>
      <c r="E93" s="11">
        <v>0.3</v>
      </c>
      <c r="F93" s="11">
        <v>0.3</v>
      </c>
      <c r="G93" s="11">
        <v>0.2</v>
      </c>
      <c r="H93" s="11">
        <v>0.1</v>
      </c>
      <c r="I93" s="11">
        <v>0.1</v>
      </c>
      <c r="J93" s="11">
        <v>0.1</v>
      </c>
      <c r="K93" s="12">
        <v>0.2</v>
      </c>
    </row>
    <row r="94" spans="1:11" x14ac:dyDescent="0.25">
      <c r="A94" s="8" t="s">
        <v>119</v>
      </c>
      <c r="B94" s="11">
        <v>0.21</v>
      </c>
      <c r="C94" s="11">
        <v>0.15</v>
      </c>
      <c r="D94" s="11">
        <v>0.19</v>
      </c>
      <c r="E94" s="11">
        <v>0.11</v>
      </c>
      <c r="F94" s="11">
        <v>0.2</v>
      </c>
      <c r="G94" s="11">
        <v>0.17</v>
      </c>
      <c r="H94" s="11">
        <v>0.15</v>
      </c>
      <c r="I94" s="11">
        <v>0.17</v>
      </c>
      <c r="J94" s="11">
        <v>0.2</v>
      </c>
      <c r="K94" s="12">
        <v>0.12</v>
      </c>
    </row>
    <row r="95" spans="1:11" x14ac:dyDescent="0.25">
      <c r="A95" s="8" t="s">
        <v>120</v>
      </c>
      <c r="B95" s="11">
        <v>0.2</v>
      </c>
      <c r="C95" s="11">
        <v>0.13</v>
      </c>
      <c r="D95" s="11">
        <v>0.1</v>
      </c>
      <c r="E95" s="11" t="s">
        <v>121</v>
      </c>
      <c r="F95" s="11" t="s">
        <v>121</v>
      </c>
      <c r="G95" s="11">
        <v>0.13</v>
      </c>
      <c r="H95" s="11">
        <v>0.11</v>
      </c>
      <c r="I95" s="11">
        <v>0.09</v>
      </c>
      <c r="J95" s="11">
        <v>0.1</v>
      </c>
      <c r="K95" s="12">
        <v>0.06</v>
      </c>
    </row>
    <row r="96" spans="1:11" x14ac:dyDescent="0.25">
      <c r="A96" s="8" t="s">
        <v>122</v>
      </c>
      <c r="B96" s="11">
        <v>0.21299999999999999</v>
      </c>
      <c r="C96" s="11">
        <v>0.188</v>
      </c>
      <c r="D96" s="11">
        <v>0.251</v>
      </c>
      <c r="E96" s="11">
        <v>0.23200000000000001</v>
      </c>
      <c r="F96" s="11">
        <v>0.25800000000000001</v>
      </c>
      <c r="G96" s="11">
        <v>0.22700000000000001</v>
      </c>
      <c r="H96" s="11">
        <v>0.224</v>
      </c>
      <c r="I96" s="11">
        <v>0.22600000000000001</v>
      </c>
      <c r="J96" s="11">
        <v>0.24099999999999999</v>
      </c>
      <c r="K96" s="12">
        <v>0.19900000000000001</v>
      </c>
    </row>
    <row r="97" spans="1:11" x14ac:dyDescent="0.25">
      <c r="A97" s="8" t="s">
        <v>123</v>
      </c>
      <c r="B97" s="11" t="s">
        <v>246</v>
      </c>
      <c r="C97" s="11">
        <v>0.20399999999999999</v>
      </c>
      <c r="D97" s="11">
        <v>0.20899999999999999</v>
      </c>
      <c r="E97" s="11">
        <v>0.216</v>
      </c>
      <c r="F97" s="11">
        <v>0.29299999999999998</v>
      </c>
      <c r="G97" s="11">
        <v>0.24299999999999999</v>
      </c>
      <c r="H97" s="11">
        <v>0.246</v>
      </c>
      <c r="I97" s="11">
        <v>0.25600000000000001</v>
      </c>
      <c r="J97" s="11">
        <v>0.24099999999999999</v>
      </c>
      <c r="K97" s="12">
        <v>0.28399999999999997</v>
      </c>
    </row>
    <row r="98" spans="1:11" x14ac:dyDescent="0.25">
      <c r="A98" s="8" t="s">
        <v>124</v>
      </c>
      <c r="B98" s="11">
        <v>5.38</v>
      </c>
      <c r="C98" s="11">
        <v>5.0199999999999996</v>
      </c>
      <c r="D98" s="11">
        <v>23.7</v>
      </c>
      <c r="E98" s="11">
        <v>8.9600000000000009</v>
      </c>
      <c r="F98" s="11">
        <v>8.01</v>
      </c>
      <c r="G98" s="11">
        <v>10.199999999999999</v>
      </c>
      <c r="H98" s="11">
        <v>11.8</v>
      </c>
      <c r="I98" s="11">
        <v>19.899999999999999</v>
      </c>
      <c r="J98" s="11">
        <v>12.8</v>
      </c>
      <c r="K98" s="12">
        <v>8</v>
      </c>
    </row>
    <row r="99" spans="1:11" x14ac:dyDescent="0.25">
      <c r="A99" s="8" t="s">
        <v>125</v>
      </c>
      <c r="B99" s="11">
        <v>0.4</v>
      </c>
      <c r="C99" s="11">
        <v>1.64</v>
      </c>
      <c r="D99" s="11">
        <v>1.63</v>
      </c>
      <c r="E99" s="11">
        <v>1.94</v>
      </c>
      <c r="F99" s="11">
        <v>2.2999999999999998</v>
      </c>
      <c r="G99" s="11">
        <v>3.69</v>
      </c>
      <c r="H99" s="11">
        <v>4.51</v>
      </c>
      <c r="I99" s="11">
        <v>5.19</v>
      </c>
      <c r="J99" s="11">
        <v>4.49</v>
      </c>
      <c r="K99" s="12">
        <v>3.64</v>
      </c>
    </row>
    <row r="100" spans="1:11" x14ac:dyDescent="0.25">
      <c r="A100" s="8" t="s">
        <v>126</v>
      </c>
      <c r="B100" s="11">
        <v>0.02</v>
      </c>
      <c r="C100" s="11">
        <v>0.05</v>
      </c>
      <c r="D100" s="11">
        <v>0.04</v>
      </c>
      <c r="E100" s="11">
        <v>0.04</v>
      </c>
      <c r="F100" s="11">
        <v>0.01</v>
      </c>
      <c r="G100" s="11">
        <v>0.04</v>
      </c>
      <c r="H100" s="11">
        <v>0.04</v>
      </c>
      <c r="I100" s="11">
        <v>7.0000000000000007E-2</v>
      </c>
      <c r="J100" s="11">
        <v>0.04</v>
      </c>
      <c r="K100" s="12">
        <v>0.03</v>
      </c>
    </row>
    <row r="101" spans="1:11" x14ac:dyDescent="0.25">
      <c r="A101" s="8" t="s">
        <v>127</v>
      </c>
      <c r="B101" s="11">
        <v>0.3</v>
      </c>
      <c r="C101" s="11" t="s">
        <v>28</v>
      </c>
      <c r="D101" s="11">
        <v>0.01</v>
      </c>
      <c r="E101" s="11">
        <v>0.03</v>
      </c>
      <c r="F101" s="11" t="s">
        <v>28</v>
      </c>
      <c r="G101" s="11">
        <v>0.02</v>
      </c>
      <c r="H101" s="11">
        <v>0.02</v>
      </c>
      <c r="I101" s="11">
        <v>0.02</v>
      </c>
      <c r="J101" s="11">
        <v>0.01</v>
      </c>
      <c r="K101" s="12" t="s">
        <v>28</v>
      </c>
    </row>
    <row r="102" spans="1:11" x14ac:dyDescent="0.25">
      <c r="A102" s="8" t="s">
        <v>128</v>
      </c>
      <c r="B102" s="11">
        <v>0.06</v>
      </c>
      <c r="C102" s="11">
        <v>0.49</v>
      </c>
      <c r="D102" s="11">
        <v>0.11</v>
      </c>
      <c r="E102" s="11">
        <v>0.15</v>
      </c>
      <c r="F102" s="11">
        <v>17</v>
      </c>
      <c r="G102" s="11">
        <v>0.1</v>
      </c>
      <c r="H102" s="11">
        <v>0.06</v>
      </c>
      <c r="I102" s="11">
        <v>0.04</v>
      </c>
      <c r="J102" s="11">
        <v>0.12</v>
      </c>
      <c r="K102" s="12">
        <v>2.06</v>
      </c>
    </row>
    <row r="103" spans="1:11" x14ac:dyDescent="0.25">
      <c r="A103" s="8" t="s">
        <v>130</v>
      </c>
      <c r="B103" s="11">
        <v>0.18</v>
      </c>
      <c r="C103" s="11" t="s">
        <v>129</v>
      </c>
      <c r="D103" s="11" t="s">
        <v>129</v>
      </c>
      <c r="E103" s="11" t="s">
        <v>129</v>
      </c>
      <c r="F103" s="11">
        <v>0.52</v>
      </c>
      <c r="G103" s="11">
        <v>0.05</v>
      </c>
      <c r="H103" s="11">
        <v>0.15</v>
      </c>
      <c r="I103" s="11">
        <v>0.04</v>
      </c>
      <c r="J103" s="11">
        <v>0.03</v>
      </c>
      <c r="K103" s="12">
        <v>0.18</v>
      </c>
    </row>
    <row r="104" spans="1:11" x14ac:dyDescent="0.25">
      <c r="A104" s="8" t="s">
        <v>131</v>
      </c>
      <c r="B104" s="13">
        <v>4930</v>
      </c>
      <c r="C104" s="13">
        <v>5420</v>
      </c>
      <c r="D104" s="13">
        <v>6420</v>
      </c>
      <c r="E104" s="13">
        <v>5760</v>
      </c>
      <c r="F104" s="13">
        <v>5390</v>
      </c>
      <c r="G104" s="13">
        <v>7450</v>
      </c>
      <c r="H104" s="13">
        <v>7020</v>
      </c>
      <c r="I104" s="13">
        <v>7470</v>
      </c>
      <c r="J104" s="13">
        <v>6750</v>
      </c>
      <c r="K104" s="14">
        <v>5280</v>
      </c>
    </row>
    <row r="105" spans="1:11" x14ac:dyDescent="0.25">
      <c r="A105" s="8" t="s">
        <v>132</v>
      </c>
      <c r="B105" s="13">
        <v>5370</v>
      </c>
      <c r="C105" s="13">
        <v>5410</v>
      </c>
      <c r="D105" s="13">
        <v>5210</v>
      </c>
      <c r="E105" s="13">
        <v>5680</v>
      </c>
      <c r="F105" s="13">
        <v>6010</v>
      </c>
      <c r="G105" s="13">
        <v>6560</v>
      </c>
      <c r="H105" s="13">
        <v>6700</v>
      </c>
      <c r="I105" s="13">
        <v>6750</v>
      </c>
      <c r="J105" s="13">
        <v>6180</v>
      </c>
      <c r="K105" s="14">
        <v>5930</v>
      </c>
    </row>
    <row r="106" spans="1:11" x14ac:dyDescent="0.25">
      <c r="A106" s="8" t="s">
        <v>133</v>
      </c>
      <c r="B106" s="11" t="s">
        <v>134</v>
      </c>
      <c r="C106" s="11" t="s">
        <v>134</v>
      </c>
      <c r="D106" s="11" t="s">
        <v>134</v>
      </c>
      <c r="E106" s="11" t="s">
        <v>134</v>
      </c>
      <c r="F106" s="11" t="s">
        <v>134</v>
      </c>
      <c r="G106" s="11" t="s">
        <v>134</v>
      </c>
      <c r="H106" s="11" t="s">
        <v>134</v>
      </c>
      <c r="I106" s="11" t="s">
        <v>134</v>
      </c>
      <c r="J106" s="11" t="s">
        <v>134</v>
      </c>
      <c r="K106" s="12" t="s">
        <v>134</v>
      </c>
    </row>
    <row r="107" spans="1:11" x14ac:dyDescent="0.25">
      <c r="A107" s="8" t="s">
        <v>135</v>
      </c>
      <c r="B107" s="11" t="s">
        <v>134</v>
      </c>
      <c r="C107" s="11" t="s">
        <v>134</v>
      </c>
      <c r="D107" s="11" t="s">
        <v>134</v>
      </c>
      <c r="E107" s="11" t="s">
        <v>134</v>
      </c>
      <c r="F107" s="11" t="s">
        <v>134</v>
      </c>
      <c r="G107" s="11" t="s">
        <v>134</v>
      </c>
      <c r="H107" s="11" t="s">
        <v>134</v>
      </c>
      <c r="I107" s="11" t="s">
        <v>134</v>
      </c>
      <c r="J107" s="11" t="s">
        <v>134</v>
      </c>
      <c r="K107" s="12" t="s">
        <v>134</v>
      </c>
    </row>
    <row r="108" spans="1:11" x14ac:dyDescent="0.25">
      <c r="A108" s="8" t="s">
        <v>136</v>
      </c>
      <c r="B108" s="11">
        <v>9.76</v>
      </c>
      <c r="C108" s="11">
        <v>11.6</v>
      </c>
      <c r="D108" s="11">
        <v>10.8</v>
      </c>
      <c r="E108" s="11">
        <v>10.1</v>
      </c>
      <c r="F108" s="11">
        <v>111</v>
      </c>
      <c r="G108" s="11">
        <v>11.1</v>
      </c>
      <c r="H108" s="11">
        <v>11</v>
      </c>
      <c r="I108" s="11">
        <v>10.5</v>
      </c>
      <c r="J108" s="11">
        <v>11.1</v>
      </c>
      <c r="K108" s="12">
        <v>9</v>
      </c>
    </row>
    <row r="109" spans="1:11" x14ac:dyDescent="0.25">
      <c r="A109" s="8" t="s">
        <v>138</v>
      </c>
      <c r="B109" s="11">
        <v>0.47</v>
      </c>
      <c r="C109" s="11" t="s">
        <v>139</v>
      </c>
      <c r="D109" s="11" t="s">
        <v>139</v>
      </c>
      <c r="E109" s="11" t="s">
        <v>139</v>
      </c>
      <c r="F109" s="11" t="s">
        <v>139</v>
      </c>
      <c r="G109" s="11" t="s">
        <v>139</v>
      </c>
      <c r="H109" s="11" t="s">
        <v>139</v>
      </c>
      <c r="I109" s="11" t="s">
        <v>139</v>
      </c>
      <c r="J109" s="11" t="s">
        <v>139</v>
      </c>
      <c r="K109" s="12" t="s">
        <v>15</v>
      </c>
    </row>
    <row r="110" spans="1:11" ht="18.75" x14ac:dyDescent="0.25">
      <c r="A110" s="8" t="s">
        <v>140</v>
      </c>
      <c r="B110" s="11" t="s">
        <v>62</v>
      </c>
      <c r="C110" s="11" t="s">
        <v>141</v>
      </c>
      <c r="D110" s="11" t="s">
        <v>62</v>
      </c>
      <c r="E110" s="11" t="s">
        <v>141</v>
      </c>
      <c r="F110" s="11" t="s">
        <v>141</v>
      </c>
      <c r="G110" s="11" t="s">
        <v>139</v>
      </c>
      <c r="H110" s="11" t="s">
        <v>139</v>
      </c>
      <c r="I110" s="11" t="s">
        <v>139</v>
      </c>
      <c r="J110" s="11" t="s">
        <v>139</v>
      </c>
      <c r="K110" s="12" t="s">
        <v>15</v>
      </c>
    </row>
    <row r="111" spans="1:11" ht="18.75" x14ac:dyDescent="0.25">
      <c r="A111" s="8" t="s">
        <v>142</v>
      </c>
      <c r="B111" s="13">
        <v>2038</v>
      </c>
      <c r="C111" s="13">
        <v>1811</v>
      </c>
      <c r="D111" s="13">
        <v>1665</v>
      </c>
      <c r="E111" s="13">
        <v>1750</v>
      </c>
      <c r="F111" s="13">
        <v>1445</v>
      </c>
      <c r="G111" s="13">
        <v>1924</v>
      </c>
      <c r="H111" s="13">
        <v>1681</v>
      </c>
      <c r="I111" s="13">
        <v>1931</v>
      </c>
      <c r="J111" s="13">
        <v>1842</v>
      </c>
      <c r="K111" s="14">
        <v>1900</v>
      </c>
    </row>
    <row r="112" spans="1:11" x14ac:dyDescent="0.25">
      <c r="A112" s="19" t="s">
        <v>143</v>
      </c>
      <c r="B112" s="20"/>
      <c r="C112" s="20"/>
      <c r="D112" s="20"/>
      <c r="E112" s="20"/>
      <c r="F112" s="20"/>
      <c r="G112" s="20"/>
      <c r="H112" s="20"/>
      <c r="I112" s="20"/>
      <c r="J112" s="20"/>
      <c r="K112" s="21"/>
    </row>
    <row r="113" spans="1:11" x14ac:dyDescent="0.25">
      <c r="A113" s="8" t="s">
        <v>144</v>
      </c>
      <c r="B113" s="11">
        <v>0.2</v>
      </c>
      <c r="C113" s="11">
        <v>0.6</v>
      </c>
      <c r="D113" s="11">
        <v>1.3</v>
      </c>
      <c r="E113" s="11">
        <v>2.6</v>
      </c>
      <c r="F113" s="11">
        <v>0.4</v>
      </c>
      <c r="G113" s="11">
        <v>0.9</v>
      </c>
      <c r="H113" s="11">
        <v>0.9</v>
      </c>
      <c r="I113" s="11">
        <v>1.1000000000000001</v>
      </c>
      <c r="J113" s="11">
        <v>1</v>
      </c>
      <c r="K113" s="12">
        <v>0.8</v>
      </c>
    </row>
    <row r="114" spans="1:11" x14ac:dyDescent="0.25">
      <c r="A114" s="8" t="s">
        <v>145</v>
      </c>
      <c r="B114" s="11">
        <v>4.8000000000000001E-2</v>
      </c>
      <c r="C114" s="11">
        <v>0.5</v>
      </c>
      <c r="D114" s="11">
        <v>0.2</v>
      </c>
      <c r="E114" s="11">
        <v>2.8</v>
      </c>
      <c r="F114" s="11">
        <v>0.3</v>
      </c>
      <c r="G114" s="11">
        <v>0.6</v>
      </c>
      <c r="H114" s="11">
        <v>0.6</v>
      </c>
      <c r="I114" s="11">
        <v>0.7</v>
      </c>
      <c r="J114" s="11">
        <v>0.5</v>
      </c>
      <c r="K114" s="12">
        <v>0.7</v>
      </c>
    </row>
    <row r="115" spans="1:11" x14ac:dyDescent="0.25">
      <c r="A115" s="8" t="s">
        <v>146</v>
      </c>
      <c r="B115" s="11">
        <v>13.6</v>
      </c>
      <c r="C115" s="11">
        <v>11.7</v>
      </c>
      <c r="D115" s="11">
        <v>61.8</v>
      </c>
      <c r="E115" s="11">
        <v>21</v>
      </c>
      <c r="F115" s="11">
        <v>15.2</v>
      </c>
      <c r="G115" s="11">
        <v>20.5</v>
      </c>
      <c r="H115" s="11">
        <v>20.399999999999999</v>
      </c>
      <c r="I115" s="11">
        <v>31.1</v>
      </c>
      <c r="J115" s="11">
        <v>21.3</v>
      </c>
      <c r="K115" s="12">
        <v>16.399999999999999</v>
      </c>
    </row>
    <row r="116" spans="1:11" x14ac:dyDescent="0.25">
      <c r="A116" s="8" t="s">
        <v>147</v>
      </c>
      <c r="B116" s="11">
        <v>2.1</v>
      </c>
      <c r="C116" s="11">
        <v>3.88</v>
      </c>
      <c r="D116" s="11">
        <v>4.6399999999999997</v>
      </c>
      <c r="E116" s="11">
        <v>5.42</v>
      </c>
      <c r="F116" s="11">
        <v>6.32</v>
      </c>
      <c r="G116" s="11">
        <v>12.8</v>
      </c>
      <c r="H116" s="11">
        <v>16.399999999999999</v>
      </c>
      <c r="I116" s="11">
        <v>20.6</v>
      </c>
      <c r="J116" s="11">
        <v>13.2</v>
      </c>
      <c r="K116" s="12">
        <v>17.399999999999999</v>
      </c>
    </row>
    <row r="117" spans="1:11" x14ac:dyDescent="0.25">
      <c r="A117" s="8" t="s">
        <v>148</v>
      </c>
      <c r="B117" s="11">
        <v>6.6</v>
      </c>
      <c r="C117" s="11">
        <v>5.7</v>
      </c>
      <c r="D117" s="11">
        <v>27.8</v>
      </c>
      <c r="E117" s="11">
        <v>8.8000000000000007</v>
      </c>
      <c r="F117" s="11">
        <v>5.8</v>
      </c>
      <c r="G117" s="11">
        <v>8.1999999999999993</v>
      </c>
      <c r="H117" s="11">
        <v>8.9</v>
      </c>
      <c r="I117" s="11">
        <v>13.1</v>
      </c>
      <c r="J117" s="11">
        <v>8.8800000000000008</v>
      </c>
      <c r="K117" s="12">
        <v>8.3000000000000007</v>
      </c>
    </row>
    <row r="118" spans="1:11" x14ac:dyDescent="0.25">
      <c r="A118" s="8" t="s">
        <v>149</v>
      </c>
      <c r="B118" s="11">
        <v>0.9</v>
      </c>
      <c r="C118" s="11">
        <v>1.6</v>
      </c>
      <c r="D118" s="11">
        <v>2</v>
      </c>
      <c r="E118" s="11">
        <v>2.2000000000000002</v>
      </c>
      <c r="F118" s="11">
        <v>2.8</v>
      </c>
      <c r="G118" s="11">
        <v>5.4</v>
      </c>
      <c r="H118" s="11">
        <v>6.8</v>
      </c>
      <c r="I118" s="11">
        <v>8.6</v>
      </c>
      <c r="J118" s="11">
        <v>5.76</v>
      </c>
      <c r="K118" s="12">
        <v>7.7</v>
      </c>
    </row>
    <row r="119" spans="1:11" x14ac:dyDescent="0.25">
      <c r="A119" s="8" t="s">
        <v>150</v>
      </c>
      <c r="B119" s="11">
        <v>14.3</v>
      </c>
      <c r="C119" s="11">
        <v>12.3</v>
      </c>
      <c r="D119" s="11">
        <v>87.3</v>
      </c>
      <c r="E119" s="11">
        <v>32.799999999999997</v>
      </c>
      <c r="F119" s="11">
        <v>13.1</v>
      </c>
      <c r="G119" s="11">
        <v>19.3</v>
      </c>
      <c r="H119" s="11">
        <v>20</v>
      </c>
      <c r="I119" s="11">
        <v>34.200000000000003</v>
      </c>
      <c r="J119" s="11">
        <v>21.3</v>
      </c>
      <c r="K119" s="12">
        <v>18.7</v>
      </c>
    </row>
    <row r="120" spans="1:11" x14ac:dyDescent="0.25">
      <c r="A120" s="8" t="s">
        <v>151</v>
      </c>
      <c r="B120" s="11">
        <v>0.9</v>
      </c>
      <c r="C120" s="11">
        <v>2.5499999999999998</v>
      </c>
      <c r="D120" s="11">
        <v>2.64</v>
      </c>
      <c r="E120" s="11">
        <v>4.5599999999999996</v>
      </c>
      <c r="F120" s="11">
        <v>4.3499999999999996</v>
      </c>
      <c r="G120" s="11">
        <v>8.94</v>
      </c>
      <c r="H120" s="11">
        <v>12</v>
      </c>
      <c r="I120" s="11">
        <v>17.8</v>
      </c>
      <c r="J120" s="11">
        <v>10.8</v>
      </c>
      <c r="K120" s="12">
        <v>14.9</v>
      </c>
    </row>
    <row r="121" spans="1:11" x14ac:dyDescent="0.25">
      <c r="A121" s="8" t="s">
        <v>152</v>
      </c>
      <c r="B121" s="11">
        <v>2</v>
      </c>
      <c r="C121" s="11">
        <v>1.8</v>
      </c>
      <c r="D121" s="11">
        <v>10.1</v>
      </c>
      <c r="E121" s="11">
        <v>3.2</v>
      </c>
      <c r="F121" s="11">
        <v>1.9</v>
      </c>
      <c r="G121" s="11">
        <v>2.9</v>
      </c>
      <c r="H121" s="11">
        <v>3</v>
      </c>
      <c r="I121" s="11">
        <v>5.4</v>
      </c>
      <c r="J121" s="11">
        <v>3.31</v>
      </c>
      <c r="K121" s="12">
        <v>2.7</v>
      </c>
    </row>
    <row r="122" spans="1:11" x14ac:dyDescent="0.25">
      <c r="A122" s="8" t="s">
        <v>153</v>
      </c>
      <c r="B122" s="11" t="s">
        <v>62</v>
      </c>
      <c r="C122" s="11">
        <v>0.2</v>
      </c>
      <c r="D122" s="11">
        <v>0.3</v>
      </c>
      <c r="E122" s="11">
        <v>0.4</v>
      </c>
      <c r="F122" s="11">
        <v>0.5</v>
      </c>
      <c r="G122" s="11">
        <v>1.1000000000000001</v>
      </c>
      <c r="H122" s="11">
        <v>1.6</v>
      </c>
      <c r="I122" s="11">
        <v>2.4</v>
      </c>
      <c r="J122" s="11">
        <v>1.38</v>
      </c>
      <c r="K122" s="12">
        <v>1.9</v>
      </c>
    </row>
    <row r="123" spans="1:11" x14ac:dyDescent="0.25">
      <c r="A123" s="8" t="s">
        <v>154</v>
      </c>
      <c r="B123" s="11">
        <v>9.1999999999999993</v>
      </c>
      <c r="C123" s="11">
        <v>7.9</v>
      </c>
      <c r="D123" s="11">
        <v>46.7</v>
      </c>
      <c r="E123" s="11">
        <v>14.4</v>
      </c>
      <c r="F123" s="11">
        <v>8.6999999999999993</v>
      </c>
      <c r="G123" s="11">
        <v>13.3</v>
      </c>
      <c r="H123" s="11">
        <v>13.7</v>
      </c>
      <c r="I123" s="11">
        <v>25.4</v>
      </c>
      <c r="J123" s="11">
        <v>15.5</v>
      </c>
      <c r="K123" s="12">
        <v>12.4</v>
      </c>
    </row>
    <row r="124" spans="1:11" x14ac:dyDescent="0.25">
      <c r="A124" s="8" t="s">
        <v>155</v>
      </c>
      <c r="B124" s="11">
        <v>0.4</v>
      </c>
      <c r="C124" s="11">
        <v>0.7</v>
      </c>
      <c r="D124" s="11">
        <v>1.2</v>
      </c>
      <c r="E124" s="11">
        <v>1.5</v>
      </c>
      <c r="F124" s="11">
        <v>2.2000000000000002</v>
      </c>
      <c r="G124" s="11">
        <v>4.5999999999999996</v>
      </c>
      <c r="H124" s="11">
        <v>6.6</v>
      </c>
      <c r="I124" s="11">
        <v>10.5</v>
      </c>
      <c r="J124" s="11">
        <v>5.9</v>
      </c>
      <c r="K124" s="12">
        <v>8.3000000000000007</v>
      </c>
    </row>
    <row r="125" spans="1:11" x14ac:dyDescent="0.25">
      <c r="A125" s="8" t="s">
        <v>156</v>
      </c>
      <c r="B125" s="11">
        <v>2</v>
      </c>
      <c r="C125" s="11">
        <v>1.7</v>
      </c>
      <c r="D125" s="11">
        <v>10.3</v>
      </c>
      <c r="E125" s="11">
        <v>3.3</v>
      </c>
      <c r="F125" s="11">
        <v>2</v>
      </c>
      <c r="G125" s="11">
        <v>3</v>
      </c>
      <c r="H125" s="11">
        <v>3.1</v>
      </c>
      <c r="I125" s="11">
        <v>5.6</v>
      </c>
      <c r="J125" s="11">
        <v>3.56</v>
      </c>
      <c r="K125" s="12">
        <v>3</v>
      </c>
    </row>
    <row r="126" spans="1:11" x14ac:dyDescent="0.25">
      <c r="A126" s="8" t="s">
        <v>157</v>
      </c>
      <c r="B126" s="11" t="s">
        <v>62</v>
      </c>
      <c r="C126" s="11">
        <v>0.2</v>
      </c>
      <c r="D126" s="11">
        <v>0.2</v>
      </c>
      <c r="E126" s="11">
        <v>0.3</v>
      </c>
      <c r="F126" s="11">
        <v>0.5</v>
      </c>
      <c r="G126" s="11">
        <v>1</v>
      </c>
      <c r="H126" s="11">
        <v>1.4</v>
      </c>
      <c r="I126" s="11">
        <v>2.4</v>
      </c>
      <c r="J126" s="11">
        <v>1.22</v>
      </c>
      <c r="K126" s="12">
        <v>1.7</v>
      </c>
    </row>
    <row r="127" spans="1:11" x14ac:dyDescent="0.25">
      <c r="A127" s="8" t="s">
        <v>158</v>
      </c>
      <c r="B127" s="11">
        <v>0.6</v>
      </c>
      <c r="C127" s="11">
        <v>0.5</v>
      </c>
      <c r="D127" s="11">
        <v>3</v>
      </c>
      <c r="E127" s="11">
        <v>0.9</v>
      </c>
      <c r="F127" s="11">
        <v>0.6</v>
      </c>
      <c r="G127" s="11">
        <v>0.9</v>
      </c>
      <c r="H127" s="11">
        <v>0.9</v>
      </c>
      <c r="I127" s="11">
        <v>1.7</v>
      </c>
      <c r="J127" s="11">
        <v>1</v>
      </c>
      <c r="K127" s="12">
        <v>0.9</v>
      </c>
    </row>
    <row r="128" spans="1:11" x14ac:dyDescent="0.25">
      <c r="A128" s="8" t="s">
        <v>159</v>
      </c>
      <c r="B128" s="11" t="s">
        <v>62</v>
      </c>
      <c r="C128" s="11" t="s">
        <v>62</v>
      </c>
      <c r="D128" s="11" t="s">
        <v>62</v>
      </c>
      <c r="E128" s="11" t="s">
        <v>62</v>
      </c>
      <c r="F128" s="11">
        <v>0.1</v>
      </c>
      <c r="G128" s="11">
        <v>0.3</v>
      </c>
      <c r="H128" s="11">
        <v>0.5</v>
      </c>
      <c r="I128" s="11">
        <v>0.7</v>
      </c>
      <c r="J128" s="11">
        <v>0.4</v>
      </c>
      <c r="K128" s="12">
        <v>0.5</v>
      </c>
    </row>
    <row r="129" spans="1:11" x14ac:dyDescent="0.25">
      <c r="A129" s="8" t="s">
        <v>160</v>
      </c>
      <c r="B129" s="11">
        <v>2.78</v>
      </c>
      <c r="C129" s="11">
        <v>2.27</v>
      </c>
      <c r="D129" s="11">
        <v>13.9</v>
      </c>
      <c r="E129" s="11">
        <v>4.0199999999999996</v>
      </c>
      <c r="F129" s="11">
        <v>2.5099999999999998</v>
      </c>
      <c r="G129" s="11">
        <v>4.01</v>
      </c>
      <c r="H129" s="11">
        <v>4.1399999999999997</v>
      </c>
      <c r="I129" s="11">
        <v>7.23</v>
      </c>
      <c r="J129" s="11">
        <v>4.5199999999999996</v>
      </c>
      <c r="K129" s="12">
        <v>3.82</v>
      </c>
    </row>
    <row r="130" spans="1:11" x14ac:dyDescent="0.25">
      <c r="A130" s="8" t="s">
        <v>161</v>
      </c>
      <c r="B130" s="11">
        <v>0.14000000000000001</v>
      </c>
      <c r="C130" s="11">
        <v>0.27</v>
      </c>
      <c r="D130" s="11">
        <v>0.4</v>
      </c>
      <c r="E130" s="11">
        <v>0.53</v>
      </c>
      <c r="F130" s="11">
        <v>0.68</v>
      </c>
      <c r="G130" s="11">
        <v>1.69</v>
      </c>
      <c r="H130" s="11">
        <v>2.4</v>
      </c>
      <c r="I130" s="11">
        <v>3.72</v>
      </c>
      <c r="J130" s="11">
        <v>2.2000000000000002</v>
      </c>
      <c r="K130" s="12">
        <v>2.82</v>
      </c>
    </row>
    <row r="131" spans="1:11" x14ac:dyDescent="0.25">
      <c r="A131" s="8" t="s">
        <v>162</v>
      </c>
      <c r="B131" s="11">
        <v>0.4</v>
      </c>
      <c r="C131" s="11">
        <v>0.3</v>
      </c>
      <c r="D131" s="11">
        <v>2</v>
      </c>
      <c r="E131" s="11">
        <v>0.6</v>
      </c>
      <c r="F131" s="11">
        <v>0.4</v>
      </c>
      <c r="G131" s="11">
        <v>0.5</v>
      </c>
      <c r="H131" s="11">
        <v>0.6</v>
      </c>
      <c r="I131" s="11">
        <v>1</v>
      </c>
      <c r="J131" s="11">
        <v>0.65</v>
      </c>
      <c r="K131" s="12">
        <v>0.5</v>
      </c>
    </row>
    <row r="132" spans="1:11" x14ac:dyDescent="0.25">
      <c r="A132" s="8" t="s">
        <v>163</v>
      </c>
      <c r="B132" s="11" t="s">
        <v>62</v>
      </c>
      <c r="C132" s="11" t="s">
        <v>62</v>
      </c>
      <c r="D132" s="11" t="s">
        <v>62</v>
      </c>
      <c r="E132" s="11" t="s">
        <v>62</v>
      </c>
      <c r="F132" s="11">
        <v>0.1</v>
      </c>
      <c r="G132" s="11">
        <v>0.3</v>
      </c>
      <c r="H132" s="11">
        <v>0.3</v>
      </c>
      <c r="I132" s="11">
        <v>0.5</v>
      </c>
      <c r="J132" s="11">
        <v>0.3</v>
      </c>
      <c r="K132" s="12">
        <v>0.4</v>
      </c>
    </row>
    <row r="133" spans="1:11" x14ac:dyDescent="0.25">
      <c r="A133" s="8" t="s">
        <v>164</v>
      </c>
      <c r="B133" s="11">
        <v>2</v>
      </c>
      <c r="C133" s="11">
        <v>1.7</v>
      </c>
      <c r="D133" s="11">
        <v>10</v>
      </c>
      <c r="E133" s="11">
        <v>3.1</v>
      </c>
      <c r="F133" s="11">
        <v>1.8</v>
      </c>
      <c r="G133" s="11">
        <v>2.9</v>
      </c>
      <c r="H133" s="11">
        <v>3</v>
      </c>
      <c r="I133" s="11">
        <v>5.3</v>
      </c>
      <c r="J133" s="11">
        <v>3.36</v>
      </c>
      <c r="K133" s="12">
        <v>3</v>
      </c>
    </row>
    <row r="134" spans="1:11" x14ac:dyDescent="0.25">
      <c r="A134" s="8" t="s">
        <v>165</v>
      </c>
      <c r="B134" s="11">
        <v>0.1</v>
      </c>
      <c r="C134" s="11">
        <v>0.2</v>
      </c>
      <c r="D134" s="11">
        <v>0.4</v>
      </c>
      <c r="E134" s="11">
        <v>0.4</v>
      </c>
      <c r="F134" s="11">
        <v>0.6</v>
      </c>
      <c r="G134" s="11">
        <v>1.3</v>
      </c>
      <c r="H134" s="11">
        <v>1.9</v>
      </c>
      <c r="I134" s="11">
        <v>2.7</v>
      </c>
      <c r="J134" s="11">
        <v>1.6</v>
      </c>
      <c r="K134" s="12">
        <v>2.2000000000000002</v>
      </c>
    </row>
    <row r="135" spans="1:11" x14ac:dyDescent="0.25">
      <c r="A135" s="8" t="s">
        <v>166</v>
      </c>
      <c r="B135" s="11">
        <v>0.4</v>
      </c>
      <c r="C135" s="11">
        <v>0.3</v>
      </c>
      <c r="D135" s="11">
        <v>1.9</v>
      </c>
      <c r="E135" s="11">
        <v>0.6</v>
      </c>
      <c r="F135" s="11">
        <v>0.4</v>
      </c>
      <c r="G135" s="11">
        <v>0.5</v>
      </c>
      <c r="H135" s="11">
        <v>0.6</v>
      </c>
      <c r="I135" s="11">
        <v>1</v>
      </c>
      <c r="J135" s="11">
        <v>0.63</v>
      </c>
      <c r="K135" s="12">
        <v>0.6</v>
      </c>
    </row>
    <row r="136" spans="1:11" x14ac:dyDescent="0.25">
      <c r="A136" s="8" t="s">
        <v>167</v>
      </c>
      <c r="B136" s="11" t="s">
        <v>62</v>
      </c>
      <c r="C136" s="11" t="s">
        <v>62</v>
      </c>
      <c r="D136" s="11" t="s">
        <v>62</v>
      </c>
      <c r="E136" s="11" t="s">
        <v>62</v>
      </c>
      <c r="F136" s="11">
        <v>0.1</v>
      </c>
      <c r="G136" s="11">
        <v>0.3</v>
      </c>
      <c r="H136" s="11">
        <v>0.4</v>
      </c>
      <c r="I136" s="11">
        <v>0.5</v>
      </c>
      <c r="J136" s="11">
        <v>0.3</v>
      </c>
      <c r="K136" s="12">
        <v>0.4</v>
      </c>
    </row>
    <row r="137" spans="1:11" x14ac:dyDescent="0.25">
      <c r="A137" s="8" t="s">
        <v>168</v>
      </c>
      <c r="B137" s="11">
        <v>1</v>
      </c>
      <c r="C137" s="11">
        <v>0.8</v>
      </c>
      <c r="D137" s="11">
        <v>4.7</v>
      </c>
      <c r="E137" s="11">
        <v>1.4</v>
      </c>
      <c r="F137" s="11">
        <v>0.9</v>
      </c>
      <c r="G137" s="11">
        <v>1.4</v>
      </c>
      <c r="H137" s="11">
        <v>1.4</v>
      </c>
      <c r="I137" s="11">
        <v>2.5</v>
      </c>
      <c r="J137" s="11">
        <v>1.58</v>
      </c>
      <c r="K137" s="12">
        <v>1.4</v>
      </c>
    </row>
    <row r="138" spans="1:11" x14ac:dyDescent="0.25">
      <c r="A138" s="8" t="s">
        <v>169</v>
      </c>
      <c r="B138" s="11" t="s">
        <v>62</v>
      </c>
      <c r="C138" s="11">
        <v>0.1</v>
      </c>
      <c r="D138" s="11">
        <v>0.2</v>
      </c>
      <c r="E138" s="11">
        <v>0.2</v>
      </c>
      <c r="F138" s="11">
        <v>0.3</v>
      </c>
      <c r="G138" s="11">
        <v>0.6</v>
      </c>
      <c r="H138" s="11">
        <v>0.8</v>
      </c>
      <c r="I138" s="11">
        <v>1.2</v>
      </c>
      <c r="J138" s="11">
        <v>0.75</v>
      </c>
      <c r="K138" s="12">
        <v>1</v>
      </c>
    </row>
    <row r="139" spans="1:11" x14ac:dyDescent="0.25">
      <c r="A139" s="8" t="s">
        <v>170</v>
      </c>
      <c r="B139" s="11">
        <v>0.1</v>
      </c>
      <c r="C139" s="11" t="s">
        <v>62</v>
      </c>
      <c r="D139" s="11">
        <v>0.6</v>
      </c>
      <c r="E139" s="11">
        <v>0.2</v>
      </c>
      <c r="F139" s="11">
        <v>0.1</v>
      </c>
      <c r="G139" s="11">
        <v>0.2</v>
      </c>
      <c r="H139" s="11">
        <v>0.2</v>
      </c>
      <c r="I139" s="11">
        <v>0.3</v>
      </c>
      <c r="J139" s="11">
        <v>0.19</v>
      </c>
      <c r="K139" s="12">
        <v>0.2</v>
      </c>
    </row>
    <row r="140" spans="1:11" x14ac:dyDescent="0.25">
      <c r="A140" s="8" t="s">
        <v>171</v>
      </c>
      <c r="B140" s="11" t="s">
        <v>62</v>
      </c>
      <c r="C140" s="11" t="s">
        <v>62</v>
      </c>
      <c r="D140" s="11" t="s">
        <v>62</v>
      </c>
      <c r="E140" s="11" t="s">
        <v>62</v>
      </c>
      <c r="F140" s="11" t="s">
        <v>62</v>
      </c>
      <c r="G140" s="11" t="s">
        <v>62</v>
      </c>
      <c r="H140" s="11">
        <v>0.1</v>
      </c>
      <c r="I140" s="11">
        <v>0.1</v>
      </c>
      <c r="J140" s="11">
        <v>0.08</v>
      </c>
      <c r="K140" s="12">
        <v>0.1</v>
      </c>
    </row>
    <row r="141" spans="1:11" x14ac:dyDescent="0.25">
      <c r="A141" s="8" t="s">
        <v>172</v>
      </c>
      <c r="B141" s="11">
        <v>0.6</v>
      </c>
      <c r="C141" s="11">
        <v>0.5</v>
      </c>
      <c r="D141" s="11">
        <v>3.1</v>
      </c>
      <c r="E141" s="11">
        <v>1</v>
      </c>
      <c r="F141" s="11">
        <v>0.6</v>
      </c>
      <c r="G141" s="11">
        <v>0.9</v>
      </c>
      <c r="H141" s="11">
        <v>1</v>
      </c>
      <c r="I141" s="11">
        <v>1.8</v>
      </c>
      <c r="J141" s="11">
        <v>1.0900000000000001</v>
      </c>
      <c r="K141" s="12">
        <v>0.9</v>
      </c>
    </row>
    <row r="142" spans="1:11" x14ac:dyDescent="0.25">
      <c r="A142" s="8" t="s">
        <v>173</v>
      </c>
      <c r="B142" s="11" t="s">
        <v>62</v>
      </c>
      <c r="C142" s="11" t="s">
        <v>62</v>
      </c>
      <c r="D142" s="11" t="s">
        <v>62</v>
      </c>
      <c r="E142" s="11">
        <v>0.1</v>
      </c>
      <c r="F142" s="11">
        <v>0.1</v>
      </c>
      <c r="G142" s="11">
        <v>0.3</v>
      </c>
      <c r="H142" s="11">
        <v>0.5</v>
      </c>
      <c r="I142" s="11">
        <v>0.8</v>
      </c>
      <c r="J142" s="11">
        <v>0.46</v>
      </c>
      <c r="K142" s="12">
        <v>0.5</v>
      </c>
    </row>
    <row r="143" spans="1:11" x14ac:dyDescent="0.25">
      <c r="A143" s="8" t="s">
        <v>174</v>
      </c>
      <c r="B143" s="11" t="s">
        <v>62</v>
      </c>
      <c r="C143" s="11" t="s">
        <v>62</v>
      </c>
      <c r="D143" s="11">
        <v>0.5</v>
      </c>
      <c r="E143" s="11">
        <v>0.2</v>
      </c>
      <c r="F143" s="11" t="s">
        <v>62</v>
      </c>
      <c r="G143" s="11">
        <v>0.1</v>
      </c>
      <c r="H143" s="11">
        <v>0.1</v>
      </c>
      <c r="I143" s="11">
        <v>0.3</v>
      </c>
      <c r="J143" s="11">
        <v>0.2</v>
      </c>
      <c r="K143" s="12">
        <v>0.1</v>
      </c>
    </row>
    <row r="144" spans="1:11" ht="16.5" thickBot="1" x14ac:dyDescent="0.3">
      <c r="A144" s="22" t="s">
        <v>175</v>
      </c>
      <c r="B144" s="23" t="s">
        <v>62</v>
      </c>
      <c r="C144" s="23" t="s">
        <v>62</v>
      </c>
      <c r="D144" s="23" t="s">
        <v>62</v>
      </c>
      <c r="E144" s="23" t="s">
        <v>62</v>
      </c>
      <c r="F144" s="23" t="s">
        <v>62</v>
      </c>
      <c r="G144" s="23" t="s">
        <v>62</v>
      </c>
      <c r="H144" s="23" t="s">
        <v>62</v>
      </c>
      <c r="I144" s="23">
        <v>0.1</v>
      </c>
      <c r="J144" s="23" t="s">
        <v>62</v>
      </c>
      <c r="K144" s="24">
        <v>1</v>
      </c>
    </row>
    <row r="145" spans="1:11" x14ac:dyDescent="0.25">
      <c r="A145" s="25" t="s">
        <v>176</v>
      </c>
      <c r="B145" s="26">
        <v>55.830000000000005</v>
      </c>
      <c r="C145" s="26">
        <v>48.169999999999995</v>
      </c>
      <c r="D145" s="26">
        <v>285</v>
      </c>
      <c r="E145" s="26">
        <v>98.12</v>
      </c>
      <c r="F145" s="26">
        <v>54.459999999999987</v>
      </c>
      <c r="G145" s="26">
        <v>79.510000000000019</v>
      </c>
      <c r="H145" s="26">
        <v>81.939999999999984</v>
      </c>
      <c r="I145" s="26">
        <v>137.03000000000006</v>
      </c>
      <c r="J145" s="26">
        <v>88.070000000000007</v>
      </c>
      <c r="K145" s="27">
        <v>73.72</v>
      </c>
    </row>
    <row r="146" spans="1:11" x14ac:dyDescent="0.25">
      <c r="A146" s="8" t="s">
        <v>177</v>
      </c>
      <c r="B146" s="11">
        <v>37.479999999999997</v>
      </c>
      <c r="C146" s="11">
        <v>32.17</v>
      </c>
      <c r="D146" s="11">
        <v>199.1</v>
      </c>
      <c r="E146" s="11">
        <v>67.419999999999987</v>
      </c>
      <c r="F146" s="11">
        <v>34.609999999999992</v>
      </c>
      <c r="G146" s="11">
        <v>51.61</v>
      </c>
      <c r="H146" s="11">
        <v>53.739999999999995</v>
      </c>
      <c r="I146" s="11">
        <v>92.63</v>
      </c>
      <c r="J146" s="11">
        <v>58.070000000000007</v>
      </c>
      <c r="K146" s="12">
        <v>49.82</v>
      </c>
    </row>
    <row r="147" spans="1:11" x14ac:dyDescent="0.25">
      <c r="A147" s="8" t="s">
        <v>178</v>
      </c>
      <c r="B147" s="11">
        <v>18.150000000000002</v>
      </c>
      <c r="C147" s="11">
        <v>15.400000000000002</v>
      </c>
      <c r="D147" s="11">
        <v>84.6</v>
      </c>
      <c r="E147" s="11">
        <v>28.1</v>
      </c>
      <c r="F147" s="11">
        <v>19.45</v>
      </c>
      <c r="G147" s="11">
        <v>26.999999999999996</v>
      </c>
      <c r="H147" s="11">
        <v>27.3</v>
      </c>
      <c r="I147" s="11">
        <v>43.29999999999999</v>
      </c>
      <c r="J147" s="11">
        <v>28.999999999999996</v>
      </c>
      <c r="K147" s="12">
        <v>23.099999999999998</v>
      </c>
    </row>
    <row r="148" spans="1:11" x14ac:dyDescent="0.25">
      <c r="A148" s="8" t="s">
        <v>179</v>
      </c>
      <c r="B148" s="11">
        <v>5.0379999999999976</v>
      </c>
      <c r="C148" s="11">
        <v>10.500000000000002</v>
      </c>
      <c r="D148" s="11">
        <v>12.480000000000004</v>
      </c>
      <c r="E148" s="11">
        <v>18.66</v>
      </c>
      <c r="F148" s="11">
        <v>19.050000000000008</v>
      </c>
      <c r="G148" s="11">
        <v>39.329999999999984</v>
      </c>
      <c r="H148" s="11">
        <v>52.349999999999987</v>
      </c>
      <c r="I148" s="11">
        <v>73.319999999999993</v>
      </c>
      <c r="J148" s="11">
        <v>44.899999999999991</v>
      </c>
      <c r="K148" s="12">
        <v>61.519999999999996</v>
      </c>
    </row>
    <row r="149" spans="1:11" x14ac:dyDescent="0.25">
      <c r="A149" s="8" t="s">
        <v>180</v>
      </c>
      <c r="B149" s="15">
        <v>9.0238223177503087</v>
      </c>
      <c r="C149" s="15">
        <v>21.797799460244971</v>
      </c>
      <c r="D149" s="15">
        <v>4.3789473684210538</v>
      </c>
      <c r="E149" s="15">
        <v>19.017529555646149</v>
      </c>
      <c r="F149" s="15">
        <v>34.979801689313277</v>
      </c>
      <c r="G149" s="15">
        <v>49.465476040749564</v>
      </c>
      <c r="H149" s="15">
        <v>63.88821088601415</v>
      </c>
      <c r="I149" s="15">
        <v>53.506531416478119</v>
      </c>
      <c r="J149" s="15">
        <v>50.98217327126148</v>
      </c>
      <c r="K149" s="18">
        <v>83.450895279435699</v>
      </c>
    </row>
    <row r="150" spans="1:11" x14ac:dyDescent="0.25">
      <c r="A150" s="8" t="s">
        <v>181</v>
      </c>
      <c r="B150" s="11">
        <v>2.4899999999999998</v>
      </c>
      <c r="C150" s="11">
        <v>5.57</v>
      </c>
      <c r="D150" s="11">
        <v>6.7900000000000009</v>
      </c>
      <c r="E150" s="11">
        <v>9.5400000000000009</v>
      </c>
      <c r="F150" s="11">
        <v>11.129999999999999</v>
      </c>
      <c r="G150" s="11">
        <v>23.03</v>
      </c>
      <c r="H150" s="11">
        <v>31.299999999999997</v>
      </c>
      <c r="I150" s="11">
        <v>46.12</v>
      </c>
      <c r="J150" s="11">
        <v>27.66</v>
      </c>
      <c r="K150" s="12">
        <v>37.82</v>
      </c>
    </row>
    <row r="151" spans="1:11" x14ac:dyDescent="0.25">
      <c r="A151" s="8" t="s">
        <v>182</v>
      </c>
      <c r="B151" s="15">
        <v>6.6435432230522951</v>
      </c>
      <c r="C151" s="15">
        <v>17.314267951507617</v>
      </c>
      <c r="D151" s="15">
        <v>3.4103465595178308</v>
      </c>
      <c r="E151" s="15">
        <v>14.150103826757643</v>
      </c>
      <c r="F151" s="15">
        <v>32.158335741115287</v>
      </c>
      <c r="G151" s="15">
        <v>44.623135051346644</v>
      </c>
      <c r="H151" s="15">
        <v>58.243394119836246</v>
      </c>
      <c r="I151" s="15">
        <v>49.789485048040596</v>
      </c>
      <c r="J151" s="15">
        <v>47.632168073015322</v>
      </c>
      <c r="K151" s="18">
        <v>75.913287836210358</v>
      </c>
    </row>
    <row r="152" spans="1:11" x14ac:dyDescent="0.25">
      <c r="A152" s="8" t="s">
        <v>183</v>
      </c>
      <c r="B152" s="11">
        <v>2.4999999999999991</v>
      </c>
      <c r="C152" s="11">
        <v>4.4299999999999988</v>
      </c>
      <c r="D152" s="11">
        <v>5.4899999999999993</v>
      </c>
      <c r="E152" s="11">
        <v>6.3199999999999994</v>
      </c>
      <c r="F152" s="11">
        <v>7.6199999999999983</v>
      </c>
      <c r="G152" s="11">
        <v>15.700000000000005</v>
      </c>
      <c r="H152" s="11">
        <v>20.45</v>
      </c>
      <c r="I152" s="11">
        <v>26.500000000000004</v>
      </c>
      <c r="J152" s="11">
        <v>16.739999999999998</v>
      </c>
      <c r="K152" s="12">
        <v>22.999999999999996</v>
      </c>
    </row>
    <row r="153" spans="1:11" x14ac:dyDescent="0.25">
      <c r="A153" s="22" t="s">
        <v>184</v>
      </c>
      <c r="B153" s="28">
        <v>13.774104683195587</v>
      </c>
      <c r="C153" s="28">
        <v>28.766233766233757</v>
      </c>
      <c r="D153" s="28">
        <v>6.4893617021276588</v>
      </c>
      <c r="E153" s="28">
        <v>22.491103202846972</v>
      </c>
      <c r="F153" s="28">
        <v>39.17737789203084</v>
      </c>
      <c r="G153" s="28">
        <v>58.148148148148174</v>
      </c>
      <c r="H153" s="28">
        <v>74.908424908424905</v>
      </c>
      <c r="I153" s="28">
        <v>61.200923787528893</v>
      </c>
      <c r="J153" s="28">
        <v>57.724137931034477</v>
      </c>
      <c r="K153" s="29">
        <v>99.567099567099561</v>
      </c>
    </row>
    <row r="154" spans="1:11" ht="9.75" customHeight="1" x14ac:dyDescent="0.25"/>
    <row r="155" spans="1:11" x14ac:dyDescent="0.25">
      <c r="A155" s="30" t="s">
        <v>185</v>
      </c>
    </row>
    <row r="156" spans="1:11" x14ac:dyDescent="0.25">
      <c r="A156" s="30" t="s">
        <v>186</v>
      </c>
      <c r="F156" s="30" t="s">
        <v>187</v>
      </c>
    </row>
    <row r="157" spans="1:11" x14ac:dyDescent="0.25">
      <c r="A157" s="30" t="s">
        <v>188</v>
      </c>
      <c r="F157" s="30" t="s">
        <v>189</v>
      </c>
    </row>
    <row r="158" spans="1:11" x14ac:dyDescent="0.25">
      <c r="A158" s="30" t="s">
        <v>190</v>
      </c>
      <c r="F158" s="30" t="s">
        <v>231</v>
      </c>
    </row>
    <row r="159" spans="1:11" x14ac:dyDescent="0.25">
      <c r="A159" s="30" t="s">
        <v>192</v>
      </c>
      <c r="F159" s="30" t="s">
        <v>191</v>
      </c>
    </row>
    <row r="160" spans="1:11" x14ac:dyDescent="0.25">
      <c r="A160" s="30" t="s">
        <v>194</v>
      </c>
      <c r="F160" s="30" t="s">
        <v>193</v>
      </c>
    </row>
    <row r="161" spans="1:6" x14ac:dyDescent="0.25">
      <c r="A161" s="30" t="s">
        <v>196</v>
      </c>
      <c r="F161" s="30" t="s">
        <v>195</v>
      </c>
    </row>
    <row r="162" spans="1:6" x14ac:dyDescent="0.25">
      <c r="A162" s="30" t="s">
        <v>248</v>
      </c>
      <c r="F162" s="30" t="s">
        <v>197</v>
      </c>
    </row>
    <row r="163" spans="1:6" x14ac:dyDescent="0.25">
      <c r="A163" s="30" t="s">
        <v>198</v>
      </c>
    </row>
  </sheetData>
  <printOptions horizontalCentered="1"/>
  <pageMargins left="0.45" right="0.45" top="0.5" bottom="0.5" header="0.3" footer="0.3"/>
  <pageSetup scale="50" fitToHeight="2"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5E332-E12C-442C-B75B-A91B19329885}">
  <sheetPr>
    <pageSetUpPr fitToPage="1"/>
  </sheetPr>
  <dimension ref="A1:R163"/>
  <sheetViews>
    <sheetView topLeftCell="A105" zoomScaleNormal="100" workbookViewId="0">
      <selection activeCell="D15" sqref="D15"/>
    </sheetView>
  </sheetViews>
  <sheetFormatPr defaultRowHeight="15.75" x14ac:dyDescent="0.25"/>
  <cols>
    <col min="1" max="1" width="25.875" style="2" customWidth="1"/>
    <col min="2" max="2" width="11.875" style="2" customWidth="1"/>
    <col min="3" max="3" width="11.75" style="2" customWidth="1"/>
    <col min="4" max="4" width="13.25" style="2" customWidth="1"/>
    <col min="5" max="5" width="11.5" style="2" customWidth="1"/>
    <col min="6" max="6" width="14.25" style="2" customWidth="1"/>
    <col min="7" max="8" width="13.625" style="2" customWidth="1"/>
    <col min="9" max="9" width="10.75" style="2" customWidth="1"/>
    <col min="10" max="10" width="11.625" style="2" customWidth="1"/>
    <col min="11" max="11" width="12.625" style="2" customWidth="1"/>
    <col min="12" max="12" width="9" style="3"/>
    <col min="13" max="13" width="4.25" style="3" customWidth="1"/>
    <col min="14" max="16384" width="9" style="3"/>
  </cols>
  <sheetData>
    <row r="1" spans="1:18" x14ac:dyDescent="0.25">
      <c r="A1" s="1" t="s">
        <v>0</v>
      </c>
    </row>
    <row r="2" spans="1:18" ht="10.5" customHeight="1" x14ac:dyDescent="0.25">
      <c r="A2" s="4"/>
    </row>
    <row r="3" spans="1:18" ht="31.5" x14ac:dyDescent="0.25">
      <c r="A3" s="5" t="s">
        <v>1</v>
      </c>
      <c r="B3" s="6" t="s">
        <v>2</v>
      </c>
      <c r="C3" s="6" t="s">
        <v>3</v>
      </c>
      <c r="D3" s="6" t="s">
        <v>4</v>
      </c>
      <c r="E3" s="6" t="s">
        <v>5</v>
      </c>
      <c r="F3" s="6" t="s">
        <v>6</v>
      </c>
      <c r="G3" s="6" t="s">
        <v>7</v>
      </c>
      <c r="H3" s="6" t="s">
        <v>8</v>
      </c>
      <c r="I3" s="6" t="s">
        <v>9</v>
      </c>
      <c r="J3" s="6" t="s">
        <v>10</v>
      </c>
      <c r="K3" s="7" t="s">
        <v>11</v>
      </c>
    </row>
    <row r="4" spans="1:18" x14ac:dyDescent="0.25">
      <c r="A4" s="8" t="s">
        <v>12</v>
      </c>
      <c r="B4" s="9">
        <v>44862</v>
      </c>
      <c r="C4" s="9">
        <v>45036</v>
      </c>
      <c r="D4" s="9">
        <v>45071</v>
      </c>
      <c r="E4" s="9">
        <v>45140</v>
      </c>
      <c r="F4" s="9">
        <v>45198</v>
      </c>
      <c r="G4" s="9">
        <v>45419</v>
      </c>
      <c r="H4" s="9">
        <v>45442</v>
      </c>
      <c r="I4" s="9">
        <v>45456</v>
      </c>
      <c r="J4" s="9">
        <v>45471</v>
      </c>
      <c r="K4" s="10">
        <v>45499</v>
      </c>
    </row>
    <row r="5" spans="1:18" x14ac:dyDescent="0.25">
      <c r="A5" s="8" t="s">
        <v>13</v>
      </c>
      <c r="B5" s="11">
        <v>6.05</v>
      </c>
      <c r="C5" s="11">
        <v>5.93</v>
      </c>
      <c r="D5" s="11">
        <v>5.14</v>
      </c>
      <c r="E5" s="11">
        <v>5.48</v>
      </c>
      <c r="F5" s="11">
        <v>5.87</v>
      </c>
      <c r="G5" s="11">
        <v>5.26</v>
      </c>
      <c r="H5" s="11">
        <v>5.92</v>
      </c>
      <c r="I5" s="11">
        <v>5.88</v>
      </c>
      <c r="J5" s="11">
        <v>6.1</v>
      </c>
      <c r="K5" s="12">
        <v>5.84</v>
      </c>
    </row>
    <row r="6" spans="1:18" ht="18" x14ac:dyDescent="0.25">
      <c r="A6" s="8" t="s">
        <v>14</v>
      </c>
      <c r="B6" s="11">
        <v>12.4</v>
      </c>
      <c r="C6" s="11">
        <v>15.1</v>
      </c>
      <c r="D6" s="11">
        <v>17.399999999999999</v>
      </c>
      <c r="E6" s="11">
        <v>18</v>
      </c>
      <c r="F6" s="11" t="s">
        <v>15</v>
      </c>
      <c r="G6" s="11">
        <v>14</v>
      </c>
      <c r="H6" s="11">
        <v>17.600000000000001</v>
      </c>
      <c r="I6" s="11">
        <v>19.100000000000001</v>
      </c>
      <c r="J6" s="11">
        <v>6.9</v>
      </c>
      <c r="K6" s="12">
        <v>19.7</v>
      </c>
    </row>
    <row r="7" spans="1:18" x14ac:dyDescent="0.25">
      <c r="A7" s="8" t="s">
        <v>16</v>
      </c>
      <c r="B7" s="11">
        <v>4.04</v>
      </c>
      <c r="C7" s="11">
        <v>1.79</v>
      </c>
      <c r="D7" s="11">
        <v>2.85</v>
      </c>
      <c r="E7" s="11">
        <v>2.61</v>
      </c>
      <c r="F7" s="11">
        <v>1.53</v>
      </c>
      <c r="G7" s="11">
        <v>1.81</v>
      </c>
      <c r="H7" s="11">
        <v>2.13</v>
      </c>
      <c r="I7" s="11">
        <v>1.48</v>
      </c>
      <c r="J7" s="11">
        <v>1.74</v>
      </c>
      <c r="K7" s="12">
        <v>2.08</v>
      </c>
    </row>
    <row r="8" spans="1:18" x14ac:dyDescent="0.25">
      <c r="A8" s="8" t="s">
        <v>17</v>
      </c>
      <c r="B8" s="13">
        <v>2540</v>
      </c>
      <c r="C8" s="13">
        <v>2830</v>
      </c>
      <c r="D8" s="13">
        <v>2660</v>
      </c>
      <c r="E8" s="13">
        <v>2928</v>
      </c>
      <c r="F8" s="13">
        <v>3040</v>
      </c>
      <c r="G8" s="13">
        <v>2500</v>
      </c>
      <c r="H8" s="13">
        <v>2940</v>
      </c>
      <c r="I8" s="13">
        <v>2890</v>
      </c>
      <c r="J8" s="13">
        <v>2005</v>
      </c>
      <c r="K8" s="14">
        <v>2750</v>
      </c>
    </row>
    <row r="9" spans="1:18" x14ac:dyDescent="0.25">
      <c r="A9" s="8" t="s">
        <v>18</v>
      </c>
      <c r="B9" s="11">
        <v>180</v>
      </c>
      <c r="C9" s="11">
        <v>158</v>
      </c>
      <c r="D9" s="11">
        <v>160</v>
      </c>
      <c r="E9" s="11">
        <v>165</v>
      </c>
      <c r="F9" s="11">
        <v>132</v>
      </c>
      <c r="G9" s="11">
        <v>145</v>
      </c>
      <c r="H9" s="11">
        <v>225</v>
      </c>
      <c r="I9" s="11">
        <v>230</v>
      </c>
      <c r="J9" s="11">
        <v>195</v>
      </c>
      <c r="K9" s="12">
        <v>146</v>
      </c>
    </row>
    <row r="10" spans="1:18" x14ac:dyDescent="0.25">
      <c r="A10" s="8" t="s">
        <v>19</v>
      </c>
      <c r="B10" s="13">
        <f>B9*3.78541</f>
        <v>681.37380000000007</v>
      </c>
      <c r="C10" s="13">
        <f t="shared" ref="C10:K10" si="0">C9*3.78541</f>
        <v>598.09478000000001</v>
      </c>
      <c r="D10" s="13">
        <f t="shared" si="0"/>
        <v>605.66560000000004</v>
      </c>
      <c r="E10" s="13">
        <f t="shared" si="0"/>
        <v>624.59265000000005</v>
      </c>
      <c r="F10" s="13">
        <f t="shared" si="0"/>
        <v>499.67412000000002</v>
      </c>
      <c r="G10" s="13">
        <f t="shared" si="0"/>
        <v>548.88445000000002</v>
      </c>
      <c r="H10" s="13">
        <f t="shared" si="0"/>
        <v>851.71725000000004</v>
      </c>
      <c r="I10" s="13">
        <f t="shared" si="0"/>
        <v>870.64430000000004</v>
      </c>
      <c r="J10" s="13">
        <f t="shared" si="0"/>
        <v>738.15494999999999</v>
      </c>
      <c r="K10" s="14">
        <f t="shared" si="0"/>
        <v>552.66985999999997</v>
      </c>
    </row>
    <row r="11" spans="1:18" ht="18.75" x14ac:dyDescent="0.25">
      <c r="A11" s="8" t="s">
        <v>20</v>
      </c>
      <c r="B11" s="15">
        <v>102</v>
      </c>
      <c r="C11" s="15" t="s">
        <v>21</v>
      </c>
      <c r="D11" s="11" t="s">
        <v>22</v>
      </c>
      <c r="E11" s="11" t="s">
        <v>23</v>
      </c>
      <c r="F11" s="11" t="s">
        <v>24</v>
      </c>
      <c r="G11" s="11" t="s">
        <v>25</v>
      </c>
      <c r="H11" s="11">
        <v>44.9</v>
      </c>
      <c r="I11" s="11">
        <v>60.9</v>
      </c>
      <c r="J11" s="11" t="s">
        <v>26</v>
      </c>
      <c r="K11" s="12">
        <v>41</v>
      </c>
      <c r="N11" s="16"/>
    </row>
    <row r="12" spans="1:18" x14ac:dyDescent="0.25">
      <c r="A12" s="8" t="s">
        <v>27</v>
      </c>
      <c r="B12" s="11" t="s">
        <v>28</v>
      </c>
      <c r="C12" s="11" t="s">
        <v>28</v>
      </c>
      <c r="D12" s="11" t="s">
        <v>28</v>
      </c>
      <c r="E12" s="11" t="s">
        <v>28</v>
      </c>
      <c r="F12" s="11" t="s">
        <v>28</v>
      </c>
      <c r="G12" s="11" t="s">
        <v>28</v>
      </c>
      <c r="H12" s="11" t="s">
        <v>28</v>
      </c>
      <c r="I12" s="11" t="s">
        <v>28</v>
      </c>
      <c r="J12" s="11" t="s">
        <v>28</v>
      </c>
      <c r="K12" s="12" t="s">
        <v>28</v>
      </c>
      <c r="N12" s="16"/>
      <c r="R12" s="16"/>
    </row>
    <row r="13" spans="1:18" x14ac:dyDescent="0.25">
      <c r="A13" s="8" t="s">
        <v>29</v>
      </c>
      <c r="B13" s="11" t="s">
        <v>28</v>
      </c>
      <c r="C13" s="11" t="s">
        <v>28</v>
      </c>
      <c r="D13" s="11" t="s">
        <v>28</v>
      </c>
      <c r="E13" s="11" t="s">
        <v>28</v>
      </c>
      <c r="F13" s="11" t="s">
        <v>28</v>
      </c>
      <c r="G13" s="11" t="s">
        <v>28</v>
      </c>
      <c r="H13" s="11" t="s">
        <v>28</v>
      </c>
      <c r="I13" s="11" t="s">
        <v>28</v>
      </c>
      <c r="J13" s="11" t="s">
        <v>28</v>
      </c>
      <c r="K13" s="12" t="s">
        <v>28</v>
      </c>
      <c r="N13" s="16"/>
      <c r="R13" s="16"/>
    </row>
    <row r="14" spans="1:18" x14ac:dyDescent="0.25">
      <c r="A14" s="8" t="s">
        <v>30</v>
      </c>
      <c r="B14" s="11">
        <v>7.0000000000000007E-2</v>
      </c>
      <c r="C14" s="11">
        <v>0.17</v>
      </c>
      <c r="D14" s="11">
        <v>0.56999999999999995</v>
      </c>
      <c r="E14" s="11">
        <v>0.27</v>
      </c>
      <c r="F14" s="11">
        <v>7.0000000000000007E-2</v>
      </c>
      <c r="G14" s="11">
        <v>1.01</v>
      </c>
      <c r="H14" s="17">
        <v>0.3</v>
      </c>
      <c r="I14" s="11">
        <v>0.26</v>
      </c>
      <c r="J14" s="11">
        <v>0.14000000000000001</v>
      </c>
      <c r="K14" s="12">
        <v>0.06</v>
      </c>
    </row>
    <row r="15" spans="1:18" x14ac:dyDescent="0.25">
      <c r="A15" s="8" t="s">
        <v>31</v>
      </c>
      <c r="B15" s="17">
        <v>0.7</v>
      </c>
      <c r="C15" s="11" t="s">
        <v>32</v>
      </c>
      <c r="D15" s="11">
        <v>0.18</v>
      </c>
      <c r="E15" s="11" t="s">
        <v>32</v>
      </c>
      <c r="F15" s="11" t="s">
        <v>32</v>
      </c>
      <c r="G15" s="11">
        <v>0.37</v>
      </c>
      <c r="H15" s="11">
        <v>0.16</v>
      </c>
      <c r="I15" s="17">
        <v>0.4</v>
      </c>
      <c r="J15" s="11" t="s">
        <v>32</v>
      </c>
      <c r="K15" s="12">
        <v>0.26</v>
      </c>
      <c r="R15" s="16"/>
    </row>
    <row r="16" spans="1:18" x14ac:dyDescent="0.25">
      <c r="A16" s="8" t="s">
        <v>33</v>
      </c>
      <c r="B16" s="11">
        <v>290</v>
      </c>
      <c r="C16" s="11">
        <v>249</v>
      </c>
      <c r="D16" s="11">
        <v>848</v>
      </c>
      <c r="E16" s="11">
        <v>356</v>
      </c>
      <c r="F16" s="11">
        <v>244</v>
      </c>
      <c r="G16" s="11">
        <v>470</v>
      </c>
      <c r="H16" s="11">
        <v>331</v>
      </c>
      <c r="I16" s="11">
        <v>334</v>
      </c>
      <c r="J16" s="11">
        <v>284</v>
      </c>
      <c r="K16" s="12">
        <v>262</v>
      </c>
    </row>
    <row r="17" spans="1:18" x14ac:dyDescent="0.25">
      <c r="A17" s="8" t="s">
        <v>34</v>
      </c>
      <c r="B17" s="11">
        <v>26</v>
      </c>
      <c r="C17" s="11">
        <v>29</v>
      </c>
      <c r="D17" s="11">
        <v>468</v>
      </c>
      <c r="E17" s="11">
        <v>47</v>
      </c>
      <c r="F17" s="11">
        <v>24</v>
      </c>
      <c r="G17" s="11">
        <v>223</v>
      </c>
      <c r="H17" s="11">
        <v>47</v>
      </c>
      <c r="I17" s="11">
        <v>21</v>
      </c>
      <c r="J17" s="11">
        <v>32</v>
      </c>
      <c r="K17" s="12">
        <v>14</v>
      </c>
    </row>
    <row r="18" spans="1:18" x14ac:dyDescent="0.25">
      <c r="A18" s="8" t="s">
        <v>35</v>
      </c>
      <c r="B18" s="11">
        <v>275</v>
      </c>
      <c r="C18" s="11">
        <v>137</v>
      </c>
      <c r="D18" s="11">
        <v>70.099999999999994</v>
      </c>
      <c r="E18" s="11">
        <v>129</v>
      </c>
      <c r="F18" s="11">
        <v>152</v>
      </c>
      <c r="G18" s="11">
        <v>67.5</v>
      </c>
      <c r="H18" s="11">
        <v>134</v>
      </c>
      <c r="I18" s="11">
        <v>185</v>
      </c>
      <c r="J18" s="11">
        <v>176</v>
      </c>
      <c r="K18" s="12">
        <v>91.5</v>
      </c>
    </row>
    <row r="19" spans="1:18" x14ac:dyDescent="0.25">
      <c r="A19" s="8" t="s">
        <v>36</v>
      </c>
      <c r="B19" s="11">
        <v>18.2</v>
      </c>
      <c r="C19" s="11">
        <v>37.200000000000003</v>
      </c>
      <c r="D19" s="11">
        <v>20.9</v>
      </c>
      <c r="E19" s="15">
        <v>53</v>
      </c>
      <c r="F19" s="11">
        <v>58.1</v>
      </c>
      <c r="G19" s="15">
        <v>21</v>
      </c>
      <c r="H19" s="15">
        <v>27</v>
      </c>
      <c r="I19" s="15">
        <v>49</v>
      </c>
      <c r="J19" s="11">
        <v>16.2</v>
      </c>
      <c r="K19" s="18">
        <v>15</v>
      </c>
    </row>
    <row r="20" spans="1:18" x14ac:dyDescent="0.25">
      <c r="A20" s="8" t="s">
        <v>37</v>
      </c>
      <c r="B20" s="11">
        <v>30</v>
      </c>
      <c r="C20" s="11">
        <v>32</v>
      </c>
      <c r="D20" s="11">
        <v>34</v>
      </c>
      <c r="E20" s="11">
        <v>28</v>
      </c>
      <c r="F20" s="11">
        <v>26</v>
      </c>
      <c r="G20" s="11">
        <v>27</v>
      </c>
      <c r="H20" s="11">
        <v>28</v>
      </c>
      <c r="I20" s="11">
        <v>30</v>
      </c>
      <c r="J20" s="11">
        <v>33</v>
      </c>
      <c r="K20" s="12">
        <v>25</v>
      </c>
    </row>
    <row r="21" spans="1:18" x14ac:dyDescent="0.25">
      <c r="A21" s="8" t="s">
        <v>38</v>
      </c>
      <c r="B21" s="11">
        <v>28</v>
      </c>
      <c r="C21" s="11">
        <v>32</v>
      </c>
      <c r="D21" s="11">
        <v>30</v>
      </c>
      <c r="E21" s="11">
        <v>29</v>
      </c>
      <c r="F21" s="11">
        <v>24</v>
      </c>
      <c r="G21" s="11">
        <v>24</v>
      </c>
      <c r="H21" s="11">
        <v>26</v>
      </c>
      <c r="I21" s="11">
        <v>28</v>
      </c>
      <c r="J21" s="11">
        <v>33</v>
      </c>
      <c r="K21" s="12">
        <v>27</v>
      </c>
    </row>
    <row r="22" spans="1:18" x14ac:dyDescent="0.25">
      <c r="A22" s="8" t="s">
        <v>39</v>
      </c>
      <c r="B22" s="11">
        <v>10.5</v>
      </c>
      <c r="C22" s="11">
        <v>10.9</v>
      </c>
      <c r="D22" s="11">
        <v>11.3</v>
      </c>
      <c r="E22" s="11">
        <v>11.5</v>
      </c>
      <c r="F22" s="11">
        <v>11.1</v>
      </c>
      <c r="G22" s="11">
        <v>11.5</v>
      </c>
      <c r="H22" s="11">
        <v>10.5</v>
      </c>
      <c r="I22" s="11">
        <v>11</v>
      </c>
      <c r="J22" s="11">
        <v>10.8</v>
      </c>
      <c r="K22" s="12">
        <v>8.68</v>
      </c>
    </row>
    <row r="23" spans="1:18" x14ac:dyDescent="0.25">
      <c r="A23" s="8" t="s">
        <v>40</v>
      </c>
      <c r="B23" s="11">
        <v>15.4</v>
      </c>
      <c r="C23" s="11">
        <v>11.4</v>
      </c>
      <c r="D23" s="11">
        <v>10.4</v>
      </c>
      <c r="E23" s="11">
        <v>10.3</v>
      </c>
      <c r="F23" s="11">
        <v>11.9</v>
      </c>
      <c r="G23" s="11">
        <v>10.9</v>
      </c>
      <c r="H23" s="11">
        <v>10.4</v>
      </c>
      <c r="I23" s="11">
        <v>10.199999999999999</v>
      </c>
      <c r="J23" s="11">
        <v>9.7200000000000006</v>
      </c>
      <c r="K23" s="12">
        <v>8.76</v>
      </c>
    </row>
    <row r="24" spans="1:18" x14ac:dyDescent="0.25">
      <c r="A24" s="8" t="s">
        <v>41</v>
      </c>
      <c r="B24" s="11">
        <v>0.56799999999999995</v>
      </c>
      <c r="C24" s="11">
        <v>0.307</v>
      </c>
      <c r="D24" s="11">
        <v>1.04</v>
      </c>
      <c r="E24" s="11">
        <v>0.71799999999999997</v>
      </c>
      <c r="F24" s="11">
        <v>0.63800000000000001</v>
      </c>
      <c r="G24" s="11">
        <v>0.72099999999999997</v>
      </c>
      <c r="H24" s="11">
        <v>0.57299999999999995</v>
      </c>
      <c r="I24" s="11">
        <v>0.60299999999999998</v>
      </c>
      <c r="J24" s="11">
        <v>0.61</v>
      </c>
      <c r="K24" s="12">
        <v>0.53400000000000003</v>
      </c>
    </row>
    <row r="25" spans="1:18" x14ac:dyDescent="0.25">
      <c r="A25" s="8" t="s">
        <v>42</v>
      </c>
      <c r="B25" s="17">
        <v>0.9</v>
      </c>
      <c r="C25" s="11">
        <v>0.22</v>
      </c>
      <c r="D25" s="11">
        <v>0.91</v>
      </c>
      <c r="E25" s="11">
        <v>0.45700000000000002</v>
      </c>
      <c r="F25" s="11">
        <v>0.42399999999999999</v>
      </c>
      <c r="G25" s="11">
        <v>0.58199999999999996</v>
      </c>
      <c r="H25" s="11">
        <v>0.34</v>
      </c>
      <c r="I25" s="11">
        <v>0.29299999999999998</v>
      </c>
      <c r="J25" s="11">
        <v>0.35699999999999998</v>
      </c>
      <c r="K25" s="12">
        <v>0.254</v>
      </c>
    </row>
    <row r="26" spans="1:18" x14ac:dyDescent="0.25">
      <c r="A26" s="8" t="s">
        <v>43</v>
      </c>
      <c r="B26" s="11">
        <v>0.05</v>
      </c>
      <c r="C26" s="11">
        <v>0.02</v>
      </c>
      <c r="D26" s="11">
        <v>0.21</v>
      </c>
      <c r="E26" s="11">
        <v>0.03</v>
      </c>
      <c r="F26" s="11">
        <v>0.02</v>
      </c>
      <c r="G26" s="11">
        <v>0.02</v>
      </c>
      <c r="H26" s="11">
        <v>0.03</v>
      </c>
      <c r="I26" s="11">
        <v>0.04</v>
      </c>
      <c r="J26" s="11">
        <v>0.03</v>
      </c>
      <c r="K26" s="12">
        <v>0.03</v>
      </c>
    </row>
    <row r="27" spans="1:18" x14ac:dyDescent="0.25">
      <c r="A27" s="8" t="s">
        <v>44</v>
      </c>
      <c r="B27" s="11">
        <v>0.3</v>
      </c>
      <c r="C27" s="11" t="s">
        <v>28</v>
      </c>
      <c r="D27" s="11">
        <v>0.01</v>
      </c>
      <c r="E27" s="11" t="s">
        <v>28</v>
      </c>
      <c r="F27" s="11" t="s">
        <v>28</v>
      </c>
      <c r="G27" s="11">
        <v>0.03</v>
      </c>
      <c r="H27" s="11">
        <v>0.03</v>
      </c>
      <c r="I27" s="11" t="s">
        <v>28</v>
      </c>
      <c r="J27" s="11" t="s">
        <v>28</v>
      </c>
      <c r="K27" s="12" t="s">
        <v>28</v>
      </c>
      <c r="R27" s="16"/>
    </row>
    <row r="28" spans="1:18" x14ac:dyDescent="0.25">
      <c r="A28" s="8" t="s">
        <v>45</v>
      </c>
      <c r="B28" s="13">
        <v>332000</v>
      </c>
      <c r="C28" s="13">
        <v>328000</v>
      </c>
      <c r="D28" s="13">
        <v>293000</v>
      </c>
      <c r="E28" s="13">
        <v>354000</v>
      </c>
      <c r="F28" s="13">
        <v>266000</v>
      </c>
      <c r="G28" s="13">
        <v>310000</v>
      </c>
      <c r="H28" s="13">
        <v>366000</v>
      </c>
      <c r="I28" s="13">
        <v>369000</v>
      </c>
      <c r="J28" s="13">
        <v>382000</v>
      </c>
      <c r="K28" s="14">
        <v>327000</v>
      </c>
    </row>
    <row r="29" spans="1:18" x14ac:dyDescent="0.25">
      <c r="A29" s="8" t="s">
        <v>46</v>
      </c>
      <c r="B29" s="13">
        <v>365000</v>
      </c>
      <c r="C29" s="13">
        <v>356000</v>
      </c>
      <c r="D29" s="13">
        <v>321000</v>
      </c>
      <c r="E29" s="13">
        <v>360000</v>
      </c>
      <c r="F29" s="13">
        <v>258000</v>
      </c>
      <c r="G29" s="13">
        <v>281000</v>
      </c>
      <c r="H29" s="13">
        <v>346000</v>
      </c>
      <c r="I29" s="13">
        <v>349000</v>
      </c>
      <c r="J29" s="13">
        <v>371000</v>
      </c>
      <c r="K29" s="14">
        <v>342000</v>
      </c>
    </row>
    <row r="30" spans="1:18" x14ac:dyDescent="0.25">
      <c r="A30" s="8" t="s">
        <v>47</v>
      </c>
      <c r="B30" s="11">
        <v>41.2</v>
      </c>
      <c r="C30" s="11">
        <v>64.400000000000006</v>
      </c>
      <c r="D30" s="11">
        <v>354</v>
      </c>
      <c r="E30" s="11">
        <v>105</v>
      </c>
      <c r="F30" s="11">
        <v>65.5</v>
      </c>
      <c r="G30" s="11">
        <v>334</v>
      </c>
      <c r="H30" s="11">
        <v>132</v>
      </c>
      <c r="I30" s="11">
        <v>95.5</v>
      </c>
      <c r="J30" s="11">
        <v>84.9</v>
      </c>
      <c r="K30" s="12">
        <v>56.6</v>
      </c>
    </row>
    <row r="31" spans="1:18" x14ac:dyDescent="0.25">
      <c r="A31" s="8" t="s">
        <v>48</v>
      </c>
      <c r="B31" s="11">
        <v>42</v>
      </c>
      <c r="C31" s="11">
        <v>67</v>
      </c>
      <c r="D31" s="11">
        <v>288</v>
      </c>
      <c r="E31" s="11">
        <v>107</v>
      </c>
      <c r="F31" s="11">
        <v>68.900000000000006</v>
      </c>
      <c r="G31" s="11">
        <v>340</v>
      </c>
      <c r="H31" s="11">
        <v>141</v>
      </c>
      <c r="I31" s="11">
        <v>101</v>
      </c>
      <c r="J31" s="11">
        <v>85.6</v>
      </c>
      <c r="K31" s="12">
        <v>59.2</v>
      </c>
    </row>
    <row r="32" spans="1:18" x14ac:dyDescent="0.25">
      <c r="A32" s="8" t="s">
        <v>49</v>
      </c>
      <c r="B32" s="11">
        <v>10.7</v>
      </c>
      <c r="C32" s="11">
        <v>9.14</v>
      </c>
      <c r="D32" s="11">
        <v>20.2</v>
      </c>
      <c r="E32" s="11">
        <v>17</v>
      </c>
      <c r="F32" s="11">
        <v>15.5</v>
      </c>
      <c r="G32" s="11">
        <v>13.9</v>
      </c>
      <c r="H32" s="11">
        <v>15.9</v>
      </c>
      <c r="I32" s="11">
        <v>15.4</v>
      </c>
      <c r="J32" s="11">
        <v>17.2</v>
      </c>
      <c r="K32" s="12">
        <v>15.4</v>
      </c>
    </row>
    <row r="33" spans="1:18" x14ac:dyDescent="0.25">
      <c r="A33" s="8" t="s">
        <v>50</v>
      </c>
      <c r="B33" s="15">
        <v>10</v>
      </c>
      <c r="C33" s="11">
        <v>9.1999999999999993</v>
      </c>
      <c r="D33" s="11">
        <v>19.8</v>
      </c>
      <c r="E33" s="11">
        <v>17</v>
      </c>
      <c r="F33" s="11">
        <v>14.2</v>
      </c>
      <c r="G33" s="11">
        <v>13.4</v>
      </c>
      <c r="H33" s="11">
        <v>15.6</v>
      </c>
      <c r="I33" s="11">
        <v>15.7</v>
      </c>
      <c r="J33" s="11">
        <v>15.6</v>
      </c>
      <c r="K33" s="12">
        <v>16.899999999999999</v>
      </c>
    </row>
    <row r="34" spans="1:18" x14ac:dyDescent="0.25">
      <c r="A34" s="8" t="s">
        <v>51</v>
      </c>
      <c r="B34" s="11">
        <v>1.06</v>
      </c>
      <c r="C34" s="11">
        <v>0.4</v>
      </c>
      <c r="D34" s="11">
        <v>3.53</v>
      </c>
      <c r="E34" s="11">
        <v>0.33</v>
      </c>
      <c r="F34" s="11">
        <v>0.22</v>
      </c>
      <c r="G34" s="11">
        <v>0.27</v>
      </c>
      <c r="H34" s="11">
        <v>0.17</v>
      </c>
      <c r="I34" s="11">
        <v>0.17</v>
      </c>
      <c r="J34" s="11">
        <v>0.2</v>
      </c>
      <c r="K34" s="12">
        <v>0.22</v>
      </c>
    </row>
    <row r="35" spans="1:18" x14ac:dyDescent="0.25">
      <c r="A35" s="8" t="s">
        <v>52</v>
      </c>
      <c r="B35" s="11">
        <v>1.4</v>
      </c>
      <c r="C35" s="11" t="s">
        <v>53</v>
      </c>
      <c r="D35" s="11" t="s">
        <v>53</v>
      </c>
      <c r="E35" s="11" t="s">
        <v>53</v>
      </c>
      <c r="F35" s="11">
        <v>0.08</v>
      </c>
      <c r="G35" s="11" t="s">
        <v>53</v>
      </c>
      <c r="H35" s="11" t="s">
        <v>53</v>
      </c>
      <c r="I35" s="11" t="s">
        <v>53</v>
      </c>
      <c r="J35" s="11" t="s">
        <v>53</v>
      </c>
      <c r="K35" s="12" t="s">
        <v>53</v>
      </c>
      <c r="R35" s="16"/>
    </row>
    <row r="36" spans="1:18" x14ac:dyDescent="0.25">
      <c r="A36" s="8" t="s">
        <v>54</v>
      </c>
      <c r="B36" s="11">
        <v>6</v>
      </c>
      <c r="C36" s="11">
        <v>5.3</v>
      </c>
      <c r="D36" s="11">
        <v>6</v>
      </c>
      <c r="E36" s="11">
        <v>5.8</v>
      </c>
      <c r="F36" s="11">
        <v>6.4</v>
      </c>
      <c r="G36" s="11">
        <v>6.7</v>
      </c>
      <c r="H36" s="11">
        <v>6.6</v>
      </c>
      <c r="I36" s="11">
        <v>6.9</v>
      </c>
      <c r="J36" s="11">
        <v>6.9</v>
      </c>
      <c r="K36" s="12">
        <v>7.1</v>
      </c>
    </row>
    <row r="37" spans="1:18" x14ac:dyDescent="0.25">
      <c r="A37" s="8" t="s">
        <v>55</v>
      </c>
      <c r="B37" s="11">
        <v>6.84</v>
      </c>
      <c r="C37" s="11">
        <v>6.3</v>
      </c>
      <c r="D37" s="11">
        <v>5.7</v>
      </c>
      <c r="E37" s="11">
        <v>5.7</v>
      </c>
      <c r="F37" s="11">
        <v>6.7</v>
      </c>
      <c r="G37" s="11">
        <v>5.6</v>
      </c>
      <c r="H37" s="11">
        <v>6.1</v>
      </c>
      <c r="I37" s="15">
        <v>6</v>
      </c>
      <c r="J37" s="11">
        <v>6.1</v>
      </c>
      <c r="K37" s="12">
        <v>5.8</v>
      </c>
    </row>
    <row r="38" spans="1:18" x14ac:dyDescent="0.25">
      <c r="A38" s="8" t="s">
        <v>56</v>
      </c>
      <c r="B38" s="11">
        <v>272</v>
      </c>
      <c r="C38" s="11">
        <v>252</v>
      </c>
      <c r="D38" s="11">
        <v>920</v>
      </c>
      <c r="E38" s="11">
        <v>263</v>
      </c>
      <c r="F38" s="11">
        <v>234</v>
      </c>
      <c r="G38" s="11">
        <v>423</v>
      </c>
      <c r="H38" s="11">
        <v>257</v>
      </c>
      <c r="I38" s="11">
        <v>311</v>
      </c>
      <c r="J38" s="11">
        <v>311</v>
      </c>
      <c r="K38" s="12">
        <v>226</v>
      </c>
    </row>
    <row r="39" spans="1:18" x14ac:dyDescent="0.25">
      <c r="A39" s="8" t="s">
        <v>57</v>
      </c>
      <c r="B39" s="11">
        <v>95.1</v>
      </c>
      <c r="C39" s="11">
        <v>135</v>
      </c>
      <c r="D39" s="11">
        <v>801</v>
      </c>
      <c r="E39" s="11">
        <v>165</v>
      </c>
      <c r="F39" s="11">
        <v>145</v>
      </c>
      <c r="G39" s="11">
        <v>365</v>
      </c>
      <c r="H39" s="11">
        <v>130</v>
      </c>
      <c r="I39" s="11">
        <v>62</v>
      </c>
      <c r="J39" s="11">
        <v>118</v>
      </c>
      <c r="K39" s="12">
        <v>83</v>
      </c>
    </row>
    <row r="40" spans="1:18" x14ac:dyDescent="0.25">
      <c r="A40" s="8" t="s">
        <v>58</v>
      </c>
      <c r="B40" s="13">
        <v>47700</v>
      </c>
      <c r="C40" s="13">
        <v>40200</v>
      </c>
      <c r="D40" s="13">
        <v>51300</v>
      </c>
      <c r="E40" s="13">
        <v>59500</v>
      </c>
      <c r="F40" s="13">
        <v>47500</v>
      </c>
      <c r="G40" s="13">
        <v>57400</v>
      </c>
      <c r="H40" s="13">
        <v>51900</v>
      </c>
      <c r="I40" s="13">
        <v>55900</v>
      </c>
      <c r="J40" s="13">
        <v>54500</v>
      </c>
      <c r="K40" s="14">
        <v>47000</v>
      </c>
    </row>
    <row r="41" spans="1:18" x14ac:dyDescent="0.25">
      <c r="A41" s="8" t="s">
        <v>59</v>
      </c>
      <c r="B41" s="13">
        <v>23500</v>
      </c>
      <c r="C41" s="13">
        <v>30900</v>
      </c>
      <c r="D41" s="13">
        <v>36700</v>
      </c>
      <c r="E41" s="13">
        <v>49300</v>
      </c>
      <c r="F41" s="13">
        <v>37800</v>
      </c>
      <c r="G41" s="13">
        <v>42400</v>
      </c>
      <c r="H41" s="13">
        <v>35200</v>
      </c>
      <c r="I41" s="13">
        <v>40000</v>
      </c>
      <c r="J41" s="13">
        <v>32500</v>
      </c>
      <c r="K41" s="14">
        <v>32500</v>
      </c>
    </row>
    <row r="42" spans="1:18" x14ac:dyDescent="0.25">
      <c r="A42" s="8" t="s">
        <v>60</v>
      </c>
      <c r="B42" s="11">
        <v>0.8</v>
      </c>
      <c r="C42" s="15">
        <v>1</v>
      </c>
      <c r="D42" s="11">
        <v>1.9</v>
      </c>
      <c r="E42" s="11">
        <v>0.7</v>
      </c>
      <c r="F42" s="11">
        <v>0.3</v>
      </c>
      <c r="G42" s="11">
        <v>1.6</v>
      </c>
      <c r="H42" s="11">
        <v>1.1000000000000001</v>
      </c>
      <c r="I42" s="15">
        <v>1</v>
      </c>
      <c r="J42" s="11">
        <v>0.8</v>
      </c>
      <c r="K42" s="12">
        <v>0.9</v>
      </c>
    </row>
    <row r="43" spans="1:18" x14ac:dyDescent="0.25">
      <c r="A43" s="8" t="s">
        <v>61</v>
      </c>
      <c r="B43" s="11">
        <v>0.1</v>
      </c>
      <c r="C43" s="11">
        <v>0.2</v>
      </c>
      <c r="D43" s="11">
        <v>0.3</v>
      </c>
      <c r="E43" s="11" t="s">
        <v>62</v>
      </c>
      <c r="F43" s="11" t="s">
        <v>62</v>
      </c>
      <c r="G43" s="11">
        <v>0.3</v>
      </c>
      <c r="H43" s="11">
        <v>0.4</v>
      </c>
      <c r="I43" s="11">
        <v>0.3</v>
      </c>
      <c r="J43" s="11">
        <v>0.4</v>
      </c>
      <c r="K43" s="12">
        <v>0.6</v>
      </c>
    </row>
    <row r="44" spans="1:18" x14ac:dyDescent="0.25">
      <c r="A44" s="8" t="s">
        <v>63</v>
      </c>
      <c r="B44" s="11">
        <v>0.9</v>
      </c>
      <c r="C44" s="11">
        <v>0.8</v>
      </c>
      <c r="D44" s="11">
        <v>1.6</v>
      </c>
      <c r="E44" s="11">
        <v>1.4</v>
      </c>
      <c r="F44" s="11">
        <v>1.4</v>
      </c>
      <c r="G44" s="11">
        <v>1.4</v>
      </c>
      <c r="H44" s="11">
        <v>1.2</v>
      </c>
      <c r="I44" s="11">
        <v>1.2</v>
      </c>
      <c r="J44" s="11">
        <v>1.3</v>
      </c>
      <c r="K44" s="12">
        <v>1.1000000000000001</v>
      </c>
    </row>
    <row r="45" spans="1:18" x14ac:dyDescent="0.25">
      <c r="A45" s="8" t="s">
        <v>64</v>
      </c>
      <c r="B45" s="11" t="s">
        <v>62</v>
      </c>
      <c r="C45" s="11">
        <v>0.9</v>
      </c>
      <c r="D45" s="11">
        <v>1.1000000000000001</v>
      </c>
      <c r="E45" s="11">
        <v>1.1000000000000001</v>
      </c>
      <c r="F45" s="11">
        <v>0.7</v>
      </c>
      <c r="G45" s="15">
        <v>1</v>
      </c>
      <c r="H45" s="11">
        <v>0.8</v>
      </c>
      <c r="I45" s="11">
        <v>0.9</v>
      </c>
      <c r="J45" s="11">
        <v>0.6</v>
      </c>
      <c r="K45" s="12">
        <v>0.8</v>
      </c>
      <c r="N45" s="16"/>
    </row>
    <row r="46" spans="1:18" x14ac:dyDescent="0.25">
      <c r="A46" s="8" t="s">
        <v>65</v>
      </c>
      <c r="B46" s="11" t="s">
        <v>62</v>
      </c>
      <c r="C46" s="11">
        <v>0.2</v>
      </c>
      <c r="D46" s="11" t="s">
        <v>62</v>
      </c>
      <c r="E46" s="11" t="s">
        <v>62</v>
      </c>
      <c r="F46" s="11">
        <v>0.1</v>
      </c>
      <c r="G46" s="11">
        <v>0.2</v>
      </c>
      <c r="H46" s="11" t="s">
        <v>62</v>
      </c>
      <c r="I46" s="11" t="s">
        <v>62</v>
      </c>
      <c r="J46" s="11" t="s">
        <v>62</v>
      </c>
      <c r="K46" s="12" t="s">
        <v>62</v>
      </c>
      <c r="N46" s="16"/>
    </row>
    <row r="47" spans="1:18" x14ac:dyDescent="0.25">
      <c r="A47" s="8" t="s">
        <v>66</v>
      </c>
      <c r="B47" s="11" t="s">
        <v>62</v>
      </c>
      <c r="C47" s="11">
        <v>0.2</v>
      </c>
      <c r="D47" s="11" t="s">
        <v>62</v>
      </c>
      <c r="E47" s="11" t="s">
        <v>62</v>
      </c>
      <c r="F47" s="11" t="s">
        <v>62</v>
      </c>
      <c r="G47" s="11" t="s">
        <v>62</v>
      </c>
      <c r="H47" s="11" t="s">
        <v>62</v>
      </c>
      <c r="I47" s="11" t="s">
        <v>62</v>
      </c>
      <c r="J47" s="11">
        <v>0.1</v>
      </c>
      <c r="K47" s="12" t="s">
        <v>62</v>
      </c>
      <c r="N47" s="16"/>
    </row>
    <row r="48" spans="1:18" x14ac:dyDescent="0.25">
      <c r="A48" s="8" t="s">
        <v>67</v>
      </c>
      <c r="B48" s="11" t="s">
        <v>62</v>
      </c>
      <c r="C48" s="11" t="s">
        <v>28</v>
      </c>
      <c r="D48" s="11">
        <v>0.05</v>
      </c>
      <c r="E48" s="11" t="s">
        <v>28</v>
      </c>
      <c r="F48" s="11" t="s">
        <v>28</v>
      </c>
      <c r="G48" s="11" t="s">
        <v>28</v>
      </c>
      <c r="H48" s="11" t="s">
        <v>28</v>
      </c>
      <c r="I48" s="11" t="s">
        <v>28</v>
      </c>
      <c r="J48" s="11" t="s">
        <v>28</v>
      </c>
      <c r="K48" s="12" t="s">
        <v>28</v>
      </c>
      <c r="N48" s="16"/>
      <c r="R48" s="16"/>
    </row>
    <row r="49" spans="1:18" x14ac:dyDescent="0.25">
      <c r="A49" s="8" t="s">
        <v>68</v>
      </c>
      <c r="B49" s="11" t="s">
        <v>28</v>
      </c>
      <c r="C49" s="11" t="s">
        <v>62</v>
      </c>
      <c r="D49" s="11" t="s">
        <v>62</v>
      </c>
      <c r="E49" s="11">
        <v>0.01</v>
      </c>
      <c r="F49" s="11" t="s">
        <v>28</v>
      </c>
      <c r="G49" s="11" t="s">
        <v>28</v>
      </c>
      <c r="H49" s="11" t="s">
        <v>28</v>
      </c>
      <c r="I49" s="11" t="s">
        <v>28</v>
      </c>
      <c r="J49" s="11" t="s">
        <v>28</v>
      </c>
      <c r="K49" s="12" t="s">
        <v>28</v>
      </c>
      <c r="N49" s="16"/>
      <c r="R49" s="16"/>
    </row>
    <row r="50" spans="1:18" x14ac:dyDescent="0.25">
      <c r="A50" s="8" t="s">
        <v>69</v>
      </c>
      <c r="B50" s="11" t="s">
        <v>62</v>
      </c>
      <c r="C50" s="11">
        <v>0.3</v>
      </c>
      <c r="D50" s="15">
        <v>1</v>
      </c>
      <c r="E50" s="11">
        <v>0.4</v>
      </c>
      <c r="F50" s="11">
        <v>0.3</v>
      </c>
      <c r="G50" s="11">
        <v>0.5</v>
      </c>
      <c r="H50" s="11">
        <v>0.4</v>
      </c>
      <c r="I50" s="11">
        <v>0.5</v>
      </c>
      <c r="J50" s="11">
        <v>0.32</v>
      </c>
      <c r="K50" s="12">
        <v>0.4</v>
      </c>
      <c r="N50" s="16"/>
    </row>
    <row r="51" spans="1:18" x14ac:dyDescent="0.25">
      <c r="A51" s="8" t="s">
        <v>70</v>
      </c>
      <c r="B51" s="11" t="s">
        <v>62</v>
      </c>
      <c r="C51" s="11" t="s">
        <v>62</v>
      </c>
      <c r="D51" s="11" t="s">
        <v>62</v>
      </c>
      <c r="E51" s="11" t="s">
        <v>62</v>
      </c>
      <c r="F51" s="11" t="s">
        <v>62</v>
      </c>
      <c r="G51" s="11" t="s">
        <v>62</v>
      </c>
      <c r="H51" s="11">
        <v>0.1</v>
      </c>
      <c r="I51" s="11" t="s">
        <v>62</v>
      </c>
      <c r="J51" s="11" t="s">
        <v>28</v>
      </c>
      <c r="K51" s="12" t="s">
        <v>62</v>
      </c>
      <c r="N51" s="16"/>
      <c r="R51" s="16"/>
    </row>
    <row r="52" spans="1:18" x14ac:dyDescent="0.25">
      <c r="A52" s="8" t="s">
        <v>71</v>
      </c>
      <c r="B52" s="11">
        <v>9830</v>
      </c>
      <c r="C52" s="11">
        <v>9640</v>
      </c>
      <c r="D52" s="11">
        <v>7910</v>
      </c>
      <c r="E52" s="11">
        <v>10100</v>
      </c>
      <c r="F52" s="11">
        <v>7760</v>
      </c>
      <c r="G52" s="11">
        <v>10600</v>
      </c>
      <c r="H52" s="11">
        <v>11000</v>
      </c>
      <c r="I52" s="11">
        <v>10900</v>
      </c>
      <c r="J52" s="11">
        <v>11300</v>
      </c>
      <c r="K52" s="12">
        <v>8900</v>
      </c>
    </row>
    <row r="53" spans="1:18" x14ac:dyDescent="0.25">
      <c r="A53" s="8" t="s">
        <v>72</v>
      </c>
      <c r="B53" s="11">
        <v>11800</v>
      </c>
      <c r="C53" s="11">
        <v>10600</v>
      </c>
      <c r="D53" s="11">
        <v>7890</v>
      </c>
      <c r="E53" s="11">
        <v>9940</v>
      </c>
      <c r="F53" s="11">
        <v>7000</v>
      </c>
      <c r="G53" s="11">
        <v>9150</v>
      </c>
      <c r="H53" s="11">
        <v>9610</v>
      </c>
      <c r="I53" s="11">
        <v>9740</v>
      </c>
      <c r="J53" s="11">
        <v>10800</v>
      </c>
      <c r="K53" s="12">
        <v>9370</v>
      </c>
    </row>
    <row r="54" spans="1:18" x14ac:dyDescent="0.25">
      <c r="A54" s="8" t="s">
        <v>73</v>
      </c>
      <c r="B54" s="11">
        <v>19.399999999999999</v>
      </c>
      <c r="C54" s="11">
        <v>23.4</v>
      </c>
      <c r="D54" s="11">
        <v>24.8</v>
      </c>
      <c r="E54" s="15">
        <v>26</v>
      </c>
      <c r="F54" s="11">
        <v>19.600000000000001</v>
      </c>
      <c r="G54" s="11">
        <v>20.100000000000001</v>
      </c>
      <c r="H54" s="11">
        <v>24.4</v>
      </c>
      <c r="I54" s="11">
        <v>24.8</v>
      </c>
      <c r="J54" s="11">
        <v>28</v>
      </c>
      <c r="K54" s="12">
        <v>18.8</v>
      </c>
    </row>
    <row r="55" spans="1:18" x14ac:dyDescent="0.25">
      <c r="A55" s="8" t="s">
        <v>74</v>
      </c>
      <c r="B55" s="11">
        <v>25.2</v>
      </c>
      <c r="C55" s="11">
        <v>20.3</v>
      </c>
      <c r="D55" s="15">
        <v>26</v>
      </c>
      <c r="E55" s="11">
        <v>23.9</v>
      </c>
      <c r="F55" s="11">
        <v>21.8</v>
      </c>
      <c r="G55" s="11">
        <v>18.2</v>
      </c>
      <c r="H55" s="11">
        <v>20.3</v>
      </c>
      <c r="I55" s="11">
        <v>23.1</v>
      </c>
      <c r="J55" s="11">
        <v>27.7</v>
      </c>
      <c r="K55" s="12">
        <v>20.9</v>
      </c>
    </row>
    <row r="56" spans="1:18" x14ac:dyDescent="0.25">
      <c r="A56" s="8" t="s">
        <v>75</v>
      </c>
      <c r="B56" s="13">
        <v>201000</v>
      </c>
      <c r="C56" s="13">
        <v>179000</v>
      </c>
      <c r="D56" s="13">
        <v>214000</v>
      </c>
      <c r="E56" s="13">
        <v>204000</v>
      </c>
      <c r="F56" s="13">
        <v>164000</v>
      </c>
      <c r="G56" s="13">
        <v>185000</v>
      </c>
      <c r="H56" s="13">
        <v>210000</v>
      </c>
      <c r="I56" s="13">
        <v>218000</v>
      </c>
      <c r="J56" s="13">
        <v>231000</v>
      </c>
      <c r="K56" s="14">
        <v>185000</v>
      </c>
    </row>
    <row r="57" spans="1:18" x14ac:dyDescent="0.25">
      <c r="A57" s="8" t="s">
        <v>76</v>
      </c>
      <c r="B57" s="13">
        <v>212000</v>
      </c>
      <c r="C57" s="13">
        <v>184000</v>
      </c>
      <c r="D57" s="13">
        <v>226000</v>
      </c>
      <c r="E57" s="13">
        <v>207000</v>
      </c>
      <c r="F57" s="13">
        <v>150000</v>
      </c>
      <c r="G57" s="13">
        <v>162000</v>
      </c>
      <c r="H57" s="13">
        <v>215000</v>
      </c>
      <c r="I57" s="13">
        <v>219000</v>
      </c>
      <c r="J57" s="13">
        <v>234000</v>
      </c>
      <c r="K57" s="14">
        <v>203000</v>
      </c>
    </row>
    <row r="58" spans="1:18" x14ac:dyDescent="0.25">
      <c r="A58" s="8" t="s">
        <v>77</v>
      </c>
      <c r="B58" s="13">
        <v>18900</v>
      </c>
      <c r="C58" s="13">
        <v>15600</v>
      </c>
      <c r="D58" s="13">
        <v>29900</v>
      </c>
      <c r="E58" s="13">
        <v>32500</v>
      </c>
      <c r="F58" s="13">
        <v>23700</v>
      </c>
      <c r="G58" s="13">
        <v>23000</v>
      </c>
      <c r="H58" s="13">
        <v>25800</v>
      </c>
      <c r="I58" s="13">
        <v>26600</v>
      </c>
      <c r="J58" s="13">
        <v>27100</v>
      </c>
      <c r="K58" s="14">
        <v>23300</v>
      </c>
    </row>
    <row r="59" spans="1:18" x14ac:dyDescent="0.25">
      <c r="A59" s="8" t="s">
        <v>78</v>
      </c>
      <c r="B59" s="13">
        <v>17700</v>
      </c>
      <c r="C59" s="13">
        <v>16100</v>
      </c>
      <c r="D59" s="13">
        <v>30900</v>
      </c>
      <c r="E59" s="13">
        <v>30600</v>
      </c>
      <c r="F59" s="13">
        <v>24700</v>
      </c>
      <c r="G59" s="13">
        <v>23600</v>
      </c>
      <c r="H59" s="13">
        <v>26700</v>
      </c>
      <c r="I59" s="13">
        <v>26800</v>
      </c>
      <c r="J59" s="13">
        <v>26806</v>
      </c>
      <c r="K59" s="14">
        <v>24000</v>
      </c>
    </row>
    <row r="60" spans="1:18" x14ac:dyDescent="0.25">
      <c r="A60" s="8" t="s">
        <v>79</v>
      </c>
      <c r="B60" s="11">
        <v>1.44</v>
      </c>
      <c r="C60" s="11">
        <v>0.74</v>
      </c>
      <c r="D60" s="11">
        <v>0.52</v>
      </c>
      <c r="E60" s="11">
        <v>0.48</v>
      </c>
      <c r="F60" s="11">
        <v>1.0900000000000001</v>
      </c>
      <c r="G60" s="11">
        <v>0.18</v>
      </c>
      <c r="H60" s="11">
        <v>0.55000000000000004</v>
      </c>
      <c r="I60" s="11">
        <v>0.92</v>
      </c>
      <c r="J60" s="11">
        <v>0.7</v>
      </c>
      <c r="K60" s="12">
        <v>0.66</v>
      </c>
    </row>
    <row r="61" spans="1:18" x14ac:dyDescent="0.25">
      <c r="A61" s="8" t="s">
        <v>80</v>
      </c>
      <c r="B61" s="11">
        <v>1.7</v>
      </c>
      <c r="C61" s="11">
        <v>0.21</v>
      </c>
      <c r="D61" s="11" t="s">
        <v>81</v>
      </c>
      <c r="E61" s="11">
        <v>0.22</v>
      </c>
      <c r="F61" s="11">
        <v>0.25</v>
      </c>
      <c r="G61" s="11">
        <v>0.06</v>
      </c>
      <c r="H61" s="11">
        <v>0.1</v>
      </c>
      <c r="I61" s="11">
        <v>0.23</v>
      </c>
      <c r="J61" s="11" t="s">
        <v>82</v>
      </c>
      <c r="K61" s="12">
        <v>0.1</v>
      </c>
    </row>
    <row r="62" spans="1:18" x14ac:dyDescent="0.25">
      <c r="A62" s="8" t="s">
        <v>83</v>
      </c>
      <c r="B62" s="13">
        <v>7630</v>
      </c>
      <c r="C62" s="13">
        <v>7110</v>
      </c>
      <c r="D62" s="13">
        <v>8540</v>
      </c>
      <c r="E62" s="13">
        <v>9000</v>
      </c>
      <c r="F62" s="13">
        <v>7120</v>
      </c>
      <c r="G62" s="13">
        <v>8390</v>
      </c>
      <c r="H62" s="13">
        <v>9920</v>
      </c>
      <c r="I62" s="13">
        <v>10200</v>
      </c>
      <c r="J62" s="13">
        <v>10100</v>
      </c>
      <c r="K62" s="14">
        <v>8470</v>
      </c>
    </row>
    <row r="63" spans="1:18" x14ac:dyDescent="0.25">
      <c r="A63" s="8" t="s">
        <v>84</v>
      </c>
      <c r="B63" s="13">
        <v>7700</v>
      </c>
      <c r="C63" s="13">
        <v>7490</v>
      </c>
      <c r="D63" s="13">
        <v>9200</v>
      </c>
      <c r="E63" s="13">
        <v>9260</v>
      </c>
      <c r="F63" s="13">
        <v>6460</v>
      </c>
      <c r="G63" s="13">
        <v>6980</v>
      </c>
      <c r="H63" s="13">
        <v>9570</v>
      </c>
      <c r="I63" s="13">
        <v>9890</v>
      </c>
      <c r="J63" s="13">
        <v>9840</v>
      </c>
      <c r="K63" s="14">
        <v>9690</v>
      </c>
    </row>
    <row r="64" spans="1:18" x14ac:dyDescent="0.25">
      <c r="A64" s="8" t="s">
        <v>85</v>
      </c>
      <c r="B64" s="11" t="s">
        <v>62</v>
      </c>
      <c r="C64" s="11" t="s">
        <v>62</v>
      </c>
      <c r="D64" s="11" t="s">
        <v>62</v>
      </c>
      <c r="E64" s="11" t="s">
        <v>62</v>
      </c>
      <c r="F64" s="11" t="s">
        <v>62</v>
      </c>
      <c r="G64" s="11" t="s">
        <v>62</v>
      </c>
      <c r="H64" s="11" t="s">
        <v>62</v>
      </c>
      <c r="I64" s="11" t="s">
        <v>62</v>
      </c>
      <c r="J64" s="11" t="s">
        <v>28</v>
      </c>
      <c r="K64" s="12" t="s">
        <v>62</v>
      </c>
      <c r="N64" s="16"/>
      <c r="R64" s="16"/>
    </row>
    <row r="65" spans="1:18" x14ac:dyDescent="0.25">
      <c r="A65" s="8" t="s">
        <v>86</v>
      </c>
      <c r="B65" s="11" t="s">
        <v>62</v>
      </c>
      <c r="C65" s="11" t="s">
        <v>62</v>
      </c>
      <c r="D65" s="11" t="s">
        <v>62</v>
      </c>
      <c r="E65" s="11" t="s">
        <v>62</v>
      </c>
      <c r="F65" s="11" t="s">
        <v>62</v>
      </c>
      <c r="G65" s="11" t="s">
        <v>62</v>
      </c>
      <c r="H65" s="11" t="s">
        <v>62</v>
      </c>
      <c r="I65" s="11" t="s">
        <v>62</v>
      </c>
      <c r="J65" s="11">
        <v>0.09</v>
      </c>
      <c r="K65" s="12" t="s">
        <v>62</v>
      </c>
      <c r="N65" s="16"/>
      <c r="R65" s="16"/>
    </row>
    <row r="66" spans="1:18" x14ac:dyDescent="0.25">
      <c r="A66" s="8" t="s">
        <v>87</v>
      </c>
      <c r="B66" s="11">
        <v>38.799999999999997</v>
      </c>
      <c r="C66" s="15">
        <v>34</v>
      </c>
      <c r="D66" s="15">
        <v>79</v>
      </c>
      <c r="E66" s="11">
        <v>58.8</v>
      </c>
      <c r="F66" s="11">
        <v>51.8</v>
      </c>
      <c r="G66" s="11">
        <v>54.4</v>
      </c>
      <c r="H66" s="11">
        <v>56.1</v>
      </c>
      <c r="I66" s="11">
        <v>55.6</v>
      </c>
      <c r="J66" s="11">
        <v>61.6</v>
      </c>
      <c r="K66" s="12">
        <v>46.8</v>
      </c>
    </row>
    <row r="67" spans="1:18" x14ac:dyDescent="0.25">
      <c r="A67" s="8" t="s">
        <v>88</v>
      </c>
      <c r="B67" s="15">
        <v>107</v>
      </c>
      <c r="C67" s="11">
        <v>34.9</v>
      </c>
      <c r="D67" s="11">
        <v>71.3</v>
      </c>
      <c r="E67" s="11">
        <v>58.2</v>
      </c>
      <c r="F67" s="11">
        <v>52.4</v>
      </c>
      <c r="G67" s="15">
        <v>50</v>
      </c>
      <c r="H67" s="15">
        <v>59</v>
      </c>
      <c r="I67" s="15">
        <v>57</v>
      </c>
      <c r="J67" s="11">
        <v>56.8</v>
      </c>
      <c r="K67" s="12">
        <v>50</v>
      </c>
    </row>
    <row r="68" spans="1:18" x14ac:dyDescent="0.25">
      <c r="A68" s="8" t="s">
        <v>89</v>
      </c>
      <c r="B68" s="11">
        <v>26</v>
      </c>
      <c r="C68" s="11">
        <v>17</v>
      </c>
      <c r="D68" s="11">
        <v>63</v>
      </c>
      <c r="E68" s="11">
        <v>21</v>
      </c>
      <c r="F68" s="11">
        <v>10</v>
      </c>
      <c r="G68" s="11">
        <v>14</v>
      </c>
      <c r="H68" s="11">
        <v>16</v>
      </c>
      <c r="I68" s="11">
        <v>18</v>
      </c>
      <c r="J68" s="11">
        <v>11</v>
      </c>
      <c r="K68" s="12">
        <v>28</v>
      </c>
    </row>
    <row r="69" spans="1:18" x14ac:dyDescent="0.25">
      <c r="A69" s="8" t="s">
        <v>90</v>
      </c>
      <c r="B69" s="11">
        <v>100</v>
      </c>
      <c r="C69" s="11" t="s">
        <v>91</v>
      </c>
      <c r="D69" s="11" t="s">
        <v>91</v>
      </c>
      <c r="E69" s="11" t="s">
        <v>91</v>
      </c>
      <c r="F69" s="11" t="s">
        <v>91</v>
      </c>
      <c r="G69" s="11" t="s">
        <v>91</v>
      </c>
      <c r="H69" s="11" t="s">
        <v>91</v>
      </c>
      <c r="I69" s="11" t="s">
        <v>91</v>
      </c>
      <c r="J69" s="11" t="s">
        <v>91</v>
      </c>
      <c r="K69" s="12" t="s">
        <v>91</v>
      </c>
      <c r="R69" s="16"/>
    </row>
    <row r="70" spans="1:18" x14ac:dyDescent="0.25">
      <c r="A70" s="8" t="s">
        <v>92</v>
      </c>
      <c r="B70" s="11">
        <v>14.1</v>
      </c>
      <c r="C70" s="11">
        <v>12.4</v>
      </c>
      <c r="D70" s="11">
        <v>33.200000000000003</v>
      </c>
      <c r="E70" s="11">
        <v>37.700000000000003</v>
      </c>
      <c r="F70" s="11">
        <v>18.8</v>
      </c>
      <c r="G70" s="11">
        <v>43.5</v>
      </c>
      <c r="H70" s="11">
        <v>31.8</v>
      </c>
      <c r="I70" s="11">
        <v>29.5</v>
      </c>
      <c r="J70" s="11">
        <v>19.899999999999999</v>
      </c>
      <c r="K70" s="12">
        <v>15.9</v>
      </c>
    </row>
    <row r="71" spans="1:18" x14ac:dyDescent="0.25">
      <c r="A71" s="8" t="s">
        <v>93</v>
      </c>
      <c r="B71" s="11">
        <v>6.1</v>
      </c>
      <c r="C71" s="11" t="s">
        <v>94</v>
      </c>
      <c r="D71" s="11">
        <v>1.76</v>
      </c>
      <c r="E71" s="11">
        <v>0.61</v>
      </c>
      <c r="F71" s="11">
        <v>0.1</v>
      </c>
      <c r="G71" s="11">
        <v>1.1000000000000001</v>
      </c>
      <c r="H71" s="11">
        <v>0.68</v>
      </c>
      <c r="I71" s="11">
        <v>0.34</v>
      </c>
      <c r="J71" s="11" t="s">
        <v>94</v>
      </c>
      <c r="K71" s="12" t="s">
        <v>94</v>
      </c>
      <c r="R71" s="16"/>
    </row>
    <row r="72" spans="1:18" x14ac:dyDescent="0.25">
      <c r="A72" s="8" t="s">
        <v>95</v>
      </c>
      <c r="B72" s="11">
        <v>36.4</v>
      </c>
      <c r="C72" s="11">
        <v>27.6</v>
      </c>
      <c r="D72" s="11">
        <v>30.9</v>
      </c>
      <c r="E72" s="11">
        <v>34.700000000000003</v>
      </c>
      <c r="F72" s="11">
        <v>46.8</v>
      </c>
      <c r="G72" s="11">
        <v>32.1</v>
      </c>
      <c r="H72" s="11">
        <v>33</v>
      </c>
      <c r="I72" s="11">
        <v>35.299999999999997</v>
      </c>
      <c r="J72" s="11">
        <v>35.4</v>
      </c>
      <c r="K72" s="12">
        <v>35.799999999999997</v>
      </c>
    </row>
    <row r="73" spans="1:18" x14ac:dyDescent="0.25">
      <c r="A73" s="8" t="s">
        <v>96</v>
      </c>
      <c r="B73" s="11">
        <v>31.3</v>
      </c>
      <c r="C73" s="11">
        <v>34.200000000000003</v>
      </c>
      <c r="D73" s="11">
        <v>29.5</v>
      </c>
      <c r="E73" s="11">
        <v>35.200000000000003</v>
      </c>
      <c r="F73" s="15">
        <v>33</v>
      </c>
      <c r="G73" s="11">
        <v>39.1</v>
      </c>
      <c r="H73" s="11">
        <v>34.700000000000003</v>
      </c>
      <c r="I73" s="11">
        <v>33.299999999999997</v>
      </c>
      <c r="J73" s="11">
        <v>32.700000000000003</v>
      </c>
      <c r="K73" s="12">
        <v>31.7</v>
      </c>
    </row>
    <row r="74" spans="1:18" x14ac:dyDescent="0.25">
      <c r="A74" s="8" t="s">
        <v>97</v>
      </c>
      <c r="B74" s="11">
        <v>0.2</v>
      </c>
      <c r="C74" s="11" t="s">
        <v>62</v>
      </c>
      <c r="D74" s="11">
        <v>0.2</v>
      </c>
      <c r="E74" s="11">
        <v>0.2</v>
      </c>
      <c r="F74" s="11">
        <v>0.2</v>
      </c>
      <c r="G74" s="11">
        <v>0.1</v>
      </c>
      <c r="H74" s="11">
        <v>0.2</v>
      </c>
      <c r="I74" s="11">
        <v>0.2</v>
      </c>
      <c r="J74" s="11">
        <v>0.2</v>
      </c>
      <c r="K74" s="12">
        <v>0.1</v>
      </c>
      <c r="R74" s="16"/>
    </row>
    <row r="75" spans="1:18" x14ac:dyDescent="0.25">
      <c r="A75" s="8" t="s">
        <v>98</v>
      </c>
      <c r="B75" s="11">
        <v>4.3</v>
      </c>
      <c r="C75" s="11">
        <v>0.1</v>
      </c>
      <c r="D75" s="11" t="s">
        <v>62</v>
      </c>
      <c r="E75" s="11">
        <v>0.2</v>
      </c>
      <c r="F75" s="11">
        <v>0.2</v>
      </c>
      <c r="G75" s="11">
        <v>0.1</v>
      </c>
      <c r="H75" s="11">
        <v>0.1</v>
      </c>
      <c r="I75" s="11">
        <v>0.2</v>
      </c>
      <c r="J75" s="11">
        <v>0.2</v>
      </c>
      <c r="K75" s="12">
        <v>0.1</v>
      </c>
    </row>
    <row r="76" spans="1:18" x14ac:dyDescent="0.25">
      <c r="A76" s="8" t="s">
        <v>99</v>
      </c>
      <c r="B76" s="13">
        <v>627000</v>
      </c>
      <c r="C76" s="13">
        <v>575000</v>
      </c>
      <c r="D76" s="13">
        <v>630000</v>
      </c>
      <c r="E76" s="13">
        <v>653000</v>
      </c>
      <c r="F76" s="13">
        <v>528000</v>
      </c>
      <c r="G76" s="13">
        <v>537000</v>
      </c>
      <c r="H76" s="13">
        <v>586000</v>
      </c>
      <c r="I76" s="13">
        <v>564000</v>
      </c>
      <c r="J76" s="13">
        <v>776000</v>
      </c>
      <c r="K76" s="14">
        <v>577000</v>
      </c>
    </row>
    <row r="77" spans="1:18" x14ac:dyDescent="0.25">
      <c r="A77" s="8" t="s">
        <v>100</v>
      </c>
      <c r="B77" s="13">
        <v>775000</v>
      </c>
      <c r="C77" s="13">
        <v>583000</v>
      </c>
      <c r="D77" s="13">
        <v>651000</v>
      </c>
      <c r="E77" s="13">
        <v>644000</v>
      </c>
      <c r="F77" s="13">
        <v>466000</v>
      </c>
      <c r="G77" s="13">
        <v>611000</v>
      </c>
      <c r="H77" s="13">
        <v>679000</v>
      </c>
      <c r="I77" s="13">
        <v>688000</v>
      </c>
      <c r="J77" s="13">
        <v>651000</v>
      </c>
      <c r="K77" s="14">
        <v>623000</v>
      </c>
    </row>
    <row r="78" spans="1:18" x14ac:dyDescent="0.25">
      <c r="A78" s="8" t="s">
        <v>101</v>
      </c>
      <c r="B78" s="11" t="s">
        <v>102</v>
      </c>
      <c r="C78" s="11" t="s">
        <v>102</v>
      </c>
      <c r="D78" s="11" t="s">
        <v>102</v>
      </c>
      <c r="E78" s="11" t="s">
        <v>102</v>
      </c>
      <c r="F78" s="11" t="s">
        <v>102</v>
      </c>
      <c r="G78" s="11" t="s">
        <v>102</v>
      </c>
      <c r="H78" s="11" t="s">
        <v>102</v>
      </c>
      <c r="I78" s="11" t="s">
        <v>102</v>
      </c>
      <c r="J78" s="11" t="s">
        <v>102</v>
      </c>
      <c r="K78" s="12" t="s">
        <v>102</v>
      </c>
      <c r="N78" s="16"/>
      <c r="R78" s="16"/>
    </row>
    <row r="79" spans="1:18" x14ac:dyDescent="0.25">
      <c r="A79" s="8" t="s">
        <v>103</v>
      </c>
      <c r="B79" s="11" t="s">
        <v>102</v>
      </c>
      <c r="C79" s="11" t="s">
        <v>102</v>
      </c>
      <c r="D79" s="11" t="s">
        <v>102</v>
      </c>
      <c r="E79" s="11" t="s">
        <v>102</v>
      </c>
      <c r="F79" s="11" t="s">
        <v>102</v>
      </c>
      <c r="G79" s="11" t="s">
        <v>102</v>
      </c>
      <c r="H79" s="11" t="s">
        <v>102</v>
      </c>
      <c r="I79" s="11" t="s">
        <v>102</v>
      </c>
      <c r="J79" s="11" t="s">
        <v>102</v>
      </c>
      <c r="K79" s="12" t="s">
        <v>102</v>
      </c>
      <c r="N79" s="16"/>
      <c r="R79" s="16"/>
    </row>
    <row r="80" spans="1:18" x14ac:dyDescent="0.25">
      <c r="A80" s="8" t="s">
        <v>104</v>
      </c>
      <c r="B80" s="11">
        <v>0.1</v>
      </c>
      <c r="C80" s="11">
        <v>0.11</v>
      </c>
      <c r="D80" s="11">
        <v>0.19</v>
      </c>
      <c r="E80" s="11">
        <v>0.08</v>
      </c>
      <c r="F80" s="11">
        <v>0.15</v>
      </c>
      <c r="G80" s="11">
        <v>0.14000000000000001</v>
      </c>
      <c r="H80" s="11">
        <v>0.05</v>
      </c>
      <c r="I80" s="11">
        <v>7.0000000000000007E-2</v>
      </c>
      <c r="J80" s="11">
        <v>0.05</v>
      </c>
      <c r="K80" s="12">
        <v>0.05</v>
      </c>
    </row>
    <row r="81" spans="1:18" x14ac:dyDescent="0.25">
      <c r="A81" s="8" t="s">
        <v>105</v>
      </c>
      <c r="B81" s="11" t="s">
        <v>81</v>
      </c>
      <c r="C81" s="11">
        <v>0.1</v>
      </c>
      <c r="D81" s="11">
        <v>0.2</v>
      </c>
      <c r="E81" s="11">
        <v>0.08</v>
      </c>
      <c r="F81" s="11">
        <v>0.06</v>
      </c>
      <c r="G81" s="11">
        <v>0.15</v>
      </c>
      <c r="H81" s="11">
        <v>0.08</v>
      </c>
      <c r="I81" s="11">
        <v>7.0000000000000007E-2</v>
      </c>
      <c r="J81" s="11">
        <v>7.0000000000000007E-2</v>
      </c>
      <c r="K81" s="12">
        <v>0.09</v>
      </c>
      <c r="N81" s="16"/>
    </row>
    <row r="82" spans="1:18" x14ac:dyDescent="0.25">
      <c r="A82" s="8" t="s">
        <v>106</v>
      </c>
      <c r="B82" s="13">
        <v>6380</v>
      </c>
      <c r="C82" s="13">
        <v>7160</v>
      </c>
      <c r="D82" s="13">
        <v>6840</v>
      </c>
      <c r="E82" s="13">
        <v>9200</v>
      </c>
      <c r="F82" s="13">
        <v>5880</v>
      </c>
      <c r="G82" s="13">
        <v>6830</v>
      </c>
      <c r="H82" s="13">
        <v>7130</v>
      </c>
      <c r="I82" s="13">
        <v>7390</v>
      </c>
      <c r="J82" s="13">
        <v>7670</v>
      </c>
      <c r="K82" s="14">
        <v>5630</v>
      </c>
    </row>
    <row r="83" spans="1:18" x14ac:dyDescent="0.25">
      <c r="A83" s="8" t="s">
        <v>107</v>
      </c>
      <c r="B83" s="13">
        <v>13000</v>
      </c>
      <c r="C83" s="13">
        <v>6940</v>
      </c>
      <c r="D83" s="13">
        <v>6720</v>
      </c>
      <c r="E83" s="13">
        <v>9410</v>
      </c>
      <c r="F83" s="13">
        <v>5600</v>
      </c>
      <c r="G83" s="13">
        <v>6210</v>
      </c>
      <c r="H83" s="13">
        <v>6330</v>
      </c>
      <c r="I83" s="13">
        <v>6600</v>
      </c>
      <c r="J83" s="13">
        <v>7400</v>
      </c>
      <c r="K83" s="14">
        <v>6220</v>
      </c>
    </row>
    <row r="84" spans="1:18" x14ac:dyDescent="0.25">
      <c r="A84" s="8" t="s">
        <v>108</v>
      </c>
      <c r="B84" s="11">
        <v>0.06</v>
      </c>
      <c r="C84" s="11">
        <v>0.24</v>
      </c>
      <c r="D84" s="11">
        <v>8.5</v>
      </c>
      <c r="E84" s="11" t="s">
        <v>109</v>
      </c>
      <c r="F84" s="11">
        <v>0.08</v>
      </c>
      <c r="G84" s="11" t="s">
        <v>109</v>
      </c>
      <c r="H84" s="11" t="s">
        <v>109</v>
      </c>
      <c r="I84" s="11">
        <v>7.0000000000000007E-2</v>
      </c>
      <c r="J84" s="11" t="s">
        <v>109</v>
      </c>
      <c r="K84" s="12" t="s">
        <v>109</v>
      </c>
    </row>
    <row r="85" spans="1:18" x14ac:dyDescent="0.25">
      <c r="A85" s="8" t="s">
        <v>110</v>
      </c>
      <c r="B85" s="11" t="s">
        <v>109</v>
      </c>
      <c r="C85" s="11" t="s">
        <v>109</v>
      </c>
      <c r="D85" s="11" t="s">
        <v>109</v>
      </c>
      <c r="E85" s="11">
        <v>0.06</v>
      </c>
      <c r="F85" s="11">
        <v>7.0000000000000007E-2</v>
      </c>
      <c r="G85" s="11" t="s">
        <v>109</v>
      </c>
      <c r="H85" s="11" t="s">
        <v>109</v>
      </c>
      <c r="I85" s="11" t="s">
        <v>109</v>
      </c>
      <c r="J85" s="11" t="s">
        <v>109</v>
      </c>
      <c r="K85" s="12">
        <v>0.23</v>
      </c>
      <c r="N85" s="16"/>
      <c r="R85" s="16"/>
    </row>
    <row r="86" spans="1:18" x14ac:dyDescent="0.25">
      <c r="A86" s="8" t="s">
        <v>111</v>
      </c>
      <c r="B86" s="11">
        <v>283</v>
      </c>
      <c r="C86" s="11">
        <v>249</v>
      </c>
      <c r="D86" s="11">
        <v>250</v>
      </c>
      <c r="E86" s="11">
        <v>278</v>
      </c>
      <c r="F86" s="11">
        <v>245</v>
      </c>
      <c r="G86" s="11">
        <v>258</v>
      </c>
      <c r="H86" s="11">
        <v>272</v>
      </c>
      <c r="I86" s="11">
        <v>272</v>
      </c>
      <c r="J86" s="11">
        <v>287</v>
      </c>
      <c r="K86" s="12">
        <v>228</v>
      </c>
    </row>
    <row r="87" spans="1:18" x14ac:dyDescent="0.25">
      <c r="A87" s="8" t="s">
        <v>112</v>
      </c>
      <c r="B87" s="11">
        <v>240</v>
      </c>
      <c r="C87" s="11">
        <v>282</v>
      </c>
      <c r="D87" s="11">
        <v>241</v>
      </c>
      <c r="E87" s="11">
        <v>266</v>
      </c>
      <c r="F87" s="11">
        <v>259</v>
      </c>
      <c r="G87" s="11">
        <v>254</v>
      </c>
      <c r="H87" s="11">
        <v>279</v>
      </c>
      <c r="I87" s="11">
        <v>278</v>
      </c>
      <c r="J87" s="11">
        <v>263</v>
      </c>
      <c r="K87" s="12">
        <v>247</v>
      </c>
    </row>
    <row r="88" spans="1:18" x14ac:dyDescent="0.25">
      <c r="A88" s="8" t="s">
        <v>113</v>
      </c>
      <c r="B88" s="11" t="s">
        <v>62</v>
      </c>
      <c r="C88" s="11" t="s">
        <v>62</v>
      </c>
      <c r="D88" s="11" t="s">
        <v>62</v>
      </c>
      <c r="E88" s="11" t="s">
        <v>62</v>
      </c>
      <c r="F88" s="11" t="s">
        <v>62</v>
      </c>
      <c r="G88" s="11" t="s">
        <v>62</v>
      </c>
      <c r="H88" s="11" t="s">
        <v>62</v>
      </c>
      <c r="I88" s="11" t="s">
        <v>62</v>
      </c>
      <c r="J88" s="11" t="s">
        <v>62</v>
      </c>
      <c r="K88" s="12" t="s">
        <v>62</v>
      </c>
      <c r="N88" s="16"/>
      <c r="R88" s="16"/>
    </row>
    <row r="89" spans="1:18" x14ac:dyDescent="0.25">
      <c r="A89" s="8" t="s">
        <v>114</v>
      </c>
      <c r="B89" s="11">
        <v>0.5</v>
      </c>
      <c r="C89" s="11" t="s">
        <v>62</v>
      </c>
      <c r="D89" s="11" t="s">
        <v>62</v>
      </c>
      <c r="E89" s="11" t="s">
        <v>62</v>
      </c>
      <c r="F89" s="11" t="s">
        <v>62</v>
      </c>
      <c r="G89" s="11" t="s">
        <v>62</v>
      </c>
      <c r="H89" s="11" t="s">
        <v>62</v>
      </c>
      <c r="I89" s="11" t="s">
        <v>62</v>
      </c>
      <c r="J89" s="11" t="s">
        <v>62</v>
      </c>
      <c r="K89" s="12" t="s">
        <v>62</v>
      </c>
      <c r="R89" s="16"/>
    </row>
    <row r="90" spans="1:18" x14ac:dyDescent="0.25">
      <c r="A90" s="8" t="s">
        <v>115</v>
      </c>
      <c r="B90" s="11">
        <v>0.9</v>
      </c>
      <c r="C90" s="11">
        <v>0.5</v>
      </c>
      <c r="D90" s="11">
        <v>1.7</v>
      </c>
      <c r="E90" s="11">
        <v>0.9</v>
      </c>
      <c r="F90" s="11">
        <v>1.1000000000000001</v>
      </c>
      <c r="G90" s="11">
        <v>0.7</v>
      </c>
      <c r="H90" s="11">
        <v>0.5</v>
      </c>
      <c r="I90" s="11">
        <v>0.7</v>
      </c>
      <c r="J90" s="11">
        <v>0.6</v>
      </c>
      <c r="K90" s="12">
        <v>1.1000000000000001</v>
      </c>
    </row>
    <row r="91" spans="1:18" x14ac:dyDescent="0.25">
      <c r="A91" s="8" t="s">
        <v>116</v>
      </c>
      <c r="B91" s="11">
        <v>1.6</v>
      </c>
      <c r="C91" s="11" t="s">
        <v>62</v>
      </c>
      <c r="D91" s="11">
        <v>0.3</v>
      </c>
      <c r="E91" s="11" t="s">
        <v>62</v>
      </c>
      <c r="F91" s="11" t="s">
        <v>62</v>
      </c>
      <c r="G91" s="11" t="s">
        <v>62</v>
      </c>
      <c r="H91" s="11" t="s">
        <v>62</v>
      </c>
      <c r="I91" s="11" t="s">
        <v>62</v>
      </c>
      <c r="J91" s="11" t="s">
        <v>62</v>
      </c>
      <c r="K91" s="12" t="s">
        <v>62</v>
      </c>
      <c r="R91" s="16"/>
    </row>
    <row r="92" spans="1:18" x14ac:dyDescent="0.25">
      <c r="A92" s="8" t="s">
        <v>117</v>
      </c>
      <c r="B92" s="11">
        <v>0.7</v>
      </c>
      <c r="C92" s="11">
        <v>0.5</v>
      </c>
      <c r="D92" s="15">
        <v>1</v>
      </c>
      <c r="E92" s="11">
        <v>0.3</v>
      </c>
      <c r="F92" s="11">
        <v>0.6</v>
      </c>
      <c r="G92" s="11">
        <v>0.3</v>
      </c>
      <c r="H92" s="11">
        <v>0.1</v>
      </c>
      <c r="I92" s="11">
        <v>0.2</v>
      </c>
      <c r="J92" s="11">
        <v>0.1</v>
      </c>
      <c r="K92" s="12">
        <v>0.2</v>
      </c>
    </row>
    <row r="93" spans="1:18" x14ac:dyDescent="0.25">
      <c r="A93" s="8" t="s">
        <v>118</v>
      </c>
      <c r="B93" s="11" t="s">
        <v>62</v>
      </c>
      <c r="C93" s="11">
        <v>0.3</v>
      </c>
      <c r="D93" s="11" t="s">
        <v>62</v>
      </c>
      <c r="E93" s="11" t="s">
        <v>62</v>
      </c>
      <c r="F93" s="11">
        <v>0.5</v>
      </c>
      <c r="G93" s="11" t="s">
        <v>62</v>
      </c>
      <c r="H93" s="11" t="s">
        <v>62</v>
      </c>
      <c r="I93" s="11" t="s">
        <v>62</v>
      </c>
      <c r="J93" s="11" t="s">
        <v>62</v>
      </c>
      <c r="K93" s="12">
        <v>0.1</v>
      </c>
      <c r="N93" s="16"/>
    </row>
    <row r="94" spans="1:18" x14ac:dyDescent="0.25">
      <c r="A94" s="8" t="s">
        <v>119</v>
      </c>
      <c r="B94" s="11">
        <v>0.25</v>
      </c>
      <c r="C94" s="11">
        <v>0.48</v>
      </c>
      <c r="D94" s="11">
        <v>0.18</v>
      </c>
      <c r="E94" s="11">
        <v>0.44</v>
      </c>
      <c r="F94" s="11">
        <v>0.4</v>
      </c>
      <c r="G94" s="11">
        <v>0.11</v>
      </c>
      <c r="H94" s="11">
        <v>0.24</v>
      </c>
      <c r="I94" s="11">
        <v>0.27</v>
      </c>
      <c r="J94" s="11">
        <v>0.19</v>
      </c>
      <c r="K94" s="12">
        <v>0.1</v>
      </c>
    </row>
    <row r="95" spans="1:18" x14ac:dyDescent="0.25">
      <c r="A95" s="8" t="s">
        <v>120</v>
      </c>
      <c r="B95" s="11">
        <v>0.6</v>
      </c>
      <c r="C95" s="11">
        <v>0.09</v>
      </c>
      <c r="D95" s="11">
        <v>0.12</v>
      </c>
      <c r="E95" s="11" t="s">
        <v>121</v>
      </c>
      <c r="F95" s="11">
        <v>0.08</v>
      </c>
      <c r="G95" s="11">
        <v>0.12</v>
      </c>
      <c r="H95" s="11">
        <v>0.11</v>
      </c>
      <c r="I95" s="11">
        <v>0.08</v>
      </c>
      <c r="J95" s="11" t="s">
        <v>62</v>
      </c>
      <c r="K95" s="12">
        <v>0.14000000000000001</v>
      </c>
    </row>
    <row r="96" spans="1:18" x14ac:dyDescent="0.25">
      <c r="A96" s="8" t="s">
        <v>122</v>
      </c>
      <c r="B96" s="11">
        <v>4.67</v>
      </c>
      <c r="C96" s="11">
        <v>4.72</v>
      </c>
      <c r="D96" s="11">
        <v>6.36</v>
      </c>
      <c r="E96" s="11">
        <v>6.03</v>
      </c>
      <c r="F96" s="11">
        <v>5.81</v>
      </c>
      <c r="G96" s="11">
        <v>5.6</v>
      </c>
      <c r="H96" s="11">
        <v>6.14</v>
      </c>
      <c r="I96" s="11">
        <v>6.12</v>
      </c>
      <c r="J96" s="11">
        <v>6.08</v>
      </c>
      <c r="K96" s="12">
        <v>4.71</v>
      </c>
    </row>
    <row r="97" spans="1:18" x14ac:dyDescent="0.25">
      <c r="A97" s="8" t="s">
        <v>123</v>
      </c>
      <c r="B97" s="11">
        <v>2.8</v>
      </c>
      <c r="C97" s="11">
        <v>4.84</v>
      </c>
      <c r="D97" s="11">
        <v>5.65</v>
      </c>
      <c r="E97" s="15">
        <v>6</v>
      </c>
      <c r="F97" s="11">
        <v>6.63</v>
      </c>
      <c r="G97" s="11">
        <v>5.72</v>
      </c>
      <c r="H97" s="11">
        <v>6.47</v>
      </c>
      <c r="I97" s="11">
        <v>6.44</v>
      </c>
      <c r="J97" s="11">
        <v>5.32</v>
      </c>
      <c r="K97" s="12">
        <v>4.8899999999999997</v>
      </c>
    </row>
    <row r="98" spans="1:18" x14ac:dyDescent="0.25">
      <c r="A98" s="8" t="s">
        <v>124</v>
      </c>
      <c r="B98" s="11">
        <v>4.26</v>
      </c>
      <c r="C98" s="11">
        <v>2.41</v>
      </c>
      <c r="D98" s="11">
        <v>3.11</v>
      </c>
      <c r="E98" s="11">
        <v>2.41</v>
      </c>
      <c r="F98" s="11">
        <v>2.7</v>
      </c>
      <c r="G98" s="11">
        <v>2.04</v>
      </c>
      <c r="H98" s="11">
        <v>2.4500000000000002</v>
      </c>
      <c r="I98" s="11">
        <v>3.13</v>
      </c>
      <c r="J98" s="11">
        <v>3.06</v>
      </c>
      <c r="K98" s="12">
        <v>2.09</v>
      </c>
    </row>
    <row r="99" spans="1:18" x14ac:dyDescent="0.25">
      <c r="A99" s="8" t="s">
        <v>125</v>
      </c>
      <c r="B99" s="11">
        <v>1.4</v>
      </c>
      <c r="C99" s="11">
        <v>1.28</v>
      </c>
      <c r="D99" s="11">
        <v>1.53</v>
      </c>
      <c r="E99" s="11">
        <v>1.24</v>
      </c>
      <c r="F99" s="11">
        <v>1.1499999999999999</v>
      </c>
      <c r="G99" s="11">
        <v>0.96499999999999997</v>
      </c>
      <c r="H99" s="11">
        <v>0.68</v>
      </c>
      <c r="I99" s="11">
        <v>0.79300000000000004</v>
      </c>
      <c r="J99" s="11">
        <v>0.78700000000000003</v>
      </c>
      <c r="K99" s="12">
        <v>0.44900000000000001</v>
      </c>
    </row>
    <row r="100" spans="1:18" x14ac:dyDescent="0.25">
      <c r="A100" s="8" t="s">
        <v>126</v>
      </c>
      <c r="B100" s="11">
        <v>0.16</v>
      </c>
      <c r="C100" s="11">
        <v>0.14000000000000001</v>
      </c>
      <c r="D100" s="11">
        <v>0.37</v>
      </c>
      <c r="E100" s="11">
        <v>0.16</v>
      </c>
      <c r="F100" s="17">
        <v>0.1</v>
      </c>
      <c r="G100" s="11">
        <v>0.09</v>
      </c>
      <c r="H100" s="11">
        <v>0.16</v>
      </c>
      <c r="I100" s="11">
        <v>0.18</v>
      </c>
      <c r="J100" s="11">
        <v>0.14000000000000001</v>
      </c>
      <c r="K100" s="12">
        <v>0.1</v>
      </c>
    </row>
    <row r="101" spans="1:18" x14ac:dyDescent="0.25">
      <c r="A101" s="8" t="s">
        <v>127</v>
      </c>
      <c r="B101" s="11" t="s">
        <v>28</v>
      </c>
      <c r="C101" s="11" t="s">
        <v>28</v>
      </c>
      <c r="D101" s="11">
        <v>0.02</v>
      </c>
      <c r="E101" s="11">
        <v>0.02</v>
      </c>
      <c r="F101" s="11" t="s">
        <v>28</v>
      </c>
      <c r="G101" s="11">
        <v>0.01</v>
      </c>
      <c r="H101" s="11">
        <v>0.02</v>
      </c>
      <c r="I101" s="11">
        <v>0.04</v>
      </c>
      <c r="J101" s="11">
        <v>0.01</v>
      </c>
      <c r="K101" s="12">
        <v>0.02</v>
      </c>
      <c r="N101" s="16"/>
      <c r="R101" s="16"/>
    </row>
    <row r="102" spans="1:18" x14ac:dyDescent="0.25">
      <c r="A102" s="8" t="s">
        <v>128</v>
      </c>
      <c r="B102" s="11">
        <v>0.03</v>
      </c>
      <c r="C102" s="11" t="s">
        <v>129</v>
      </c>
      <c r="D102" s="11" t="s">
        <v>129</v>
      </c>
      <c r="E102" s="11" t="s">
        <v>129</v>
      </c>
      <c r="F102" s="11">
        <v>200</v>
      </c>
      <c r="G102" s="11">
        <v>3.26</v>
      </c>
      <c r="H102" s="11">
        <v>0.11</v>
      </c>
      <c r="I102" s="11">
        <v>11.5</v>
      </c>
      <c r="J102" s="11">
        <v>0.97</v>
      </c>
      <c r="K102" s="12">
        <v>2.86</v>
      </c>
      <c r="R102" s="16"/>
    </row>
    <row r="103" spans="1:18" x14ac:dyDescent="0.25">
      <c r="A103" s="8" t="s">
        <v>130</v>
      </c>
      <c r="B103" s="11">
        <v>0.09</v>
      </c>
      <c r="C103" s="11" t="s">
        <v>129</v>
      </c>
      <c r="D103" s="11" t="s">
        <v>129</v>
      </c>
      <c r="E103" s="11" t="s">
        <v>129</v>
      </c>
      <c r="F103" s="11">
        <v>5.01</v>
      </c>
      <c r="G103" s="11">
        <v>0.64</v>
      </c>
      <c r="H103" s="11" t="s">
        <v>129</v>
      </c>
      <c r="I103" s="11">
        <v>0.28999999999999998</v>
      </c>
      <c r="J103" s="11">
        <v>0.06</v>
      </c>
      <c r="K103" s="12">
        <v>0.06</v>
      </c>
      <c r="R103" s="16"/>
    </row>
    <row r="104" spans="1:18" x14ac:dyDescent="0.25">
      <c r="A104" s="8" t="s">
        <v>131</v>
      </c>
      <c r="B104" s="13">
        <v>22800</v>
      </c>
      <c r="C104" s="13">
        <v>25600</v>
      </c>
      <c r="D104" s="13">
        <v>89400</v>
      </c>
      <c r="E104" s="13">
        <v>53100</v>
      </c>
      <c r="F104" s="13">
        <v>39900</v>
      </c>
      <c r="G104" s="13">
        <v>96200</v>
      </c>
      <c r="H104" s="13">
        <v>62400</v>
      </c>
      <c r="I104" s="13">
        <v>56200</v>
      </c>
      <c r="J104" s="13">
        <v>50300</v>
      </c>
      <c r="K104" s="14">
        <v>36900</v>
      </c>
    </row>
    <row r="105" spans="1:18" x14ac:dyDescent="0.25">
      <c r="A105" s="8" t="s">
        <v>132</v>
      </c>
      <c r="B105" s="13">
        <v>25200</v>
      </c>
      <c r="C105" s="13">
        <v>26800</v>
      </c>
      <c r="D105" s="13">
        <v>87200</v>
      </c>
      <c r="E105" s="13">
        <v>54100</v>
      </c>
      <c r="F105" s="13">
        <v>44600</v>
      </c>
      <c r="G105" s="13">
        <v>88100</v>
      </c>
      <c r="H105" s="13">
        <v>58300</v>
      </c>
      <c r="I105" s="13">
        <v>52300</v>
      </c>
      <c r="J105" s="13">
        <v>50800</v>
      </c>
      <c r="K105" s="14">
        <v>38700</v>
      </c>
    </row>
    <row r="106" spans="1:18" x14ac:dyDescent="0.25">
      <c r="A106" s="8" t="s">
        <v>133</v>
      </c>
      <c r="B106" s="11" t="s">
        <v>134</v>
      </c>
      <c r="C106" s="11" t="s">
        <v>134</v>
      </c>
      <c r="D106" s="11" t="s">
        <v>134</v>
      </c>
      <c r="E106" s="11" t="s">
        <v>134</v>
      </c>
      <c r="F106" s="11" t="s">
        <v>134</v>
      </c>
      <c r="G106" s="11" t="s">
        <v>134</v>
      </c>
      <c r="H106" s="11" t="s">
        <v>134</v>
      </c>
      <c r="I106" s="11" t="s">
        <v>134</v>
      </c>
      <c r="J106" s="11" t="s">
        <v>134</v>
      </c>
      <c r="K106" s="12" t="s">
        <v>134</v>
      </c>
      <c r="N106" s="16"/>
      <c r="R106" s="16"/>
    </row>
    <row r="107" spans="1:18" x14ac:dyDescent="0.25">
      <c r="A107" s="8" t="s">
        <v>135</v>
      </c>
      <c r="B107" s="11" t="s">
        <v>134</v>
      </c>
      <c r="C107" s="11" t="s">
        <v>134</v>
      </c>
      <c r="D107" s="11" t="s">
        <v>134</v>
      </c>
      <c r="E107" s="11" t="s">
        <v>134</v>
      </c>
      <c r="F107" s="11" t="s">
        <v>134</v>
      </c>
      <c r="G107" s="11" t="s">
        <v>134</v>
      </c>
      <c r="H107" s="11" t="s">
        <v>134</v>
      </c>
      <c r="I107" s="11" t="s">
        <v>134</v>
      </c>
      <c r="J107" s="11" t="s">
        <v>134</v>
      </c>
      <c r="K107" s="12" t="s">
        <v>134</v>
      </c>
      <c r="N107" s="16"/>
      <c r="R107" s="16"/>
    </row>
    <row r="108" spans="1:18" x14ac:dyDescent="0.25">
      <c r="A108" s="8" t="s">
        <v>136</v>
      </c>
      <c r="B108" s="11">
        <v>10.3</v>
      </c>
      <c r="C108" s="11">
        <v>15</v>
      </c>
      <c r="D108" s="11">
        <v>16.3</v>
      </c>
      <c r="E108" s="11">
        <v>14.4</v>
      </c>
      <c r="F108" s="11">
        <v>14.1</v>
      </c>
      <c r="G108" s="15">
        <v>18</v>
      </c>
      <c r="H108" s="11" t="s">
        <v>137</v>
      </c>
      <c r="I108" s="11">
        <v>20.5</v>
      </c>
      <c r="J108" s="11">
        <v>20.6</v>
      </c>
      <c r="K108" s="12">
        <v>15</v>
      </c>
    </row>
    <row r="109" spans="1:18" x14ac:dyDescent="0.25">
      <c r="A109" s="8" t="s">
        <v>138</v>
      </c>
      <c r="B109" s="11">
        <v>0.39</v>
      </c>
      <c r="C109" s="11" t="s">
        <v>139</v>
      </c>
      <c r="D109" s="11" t="s">
        <v>139</v>
      </c>
      <c r="E109" s="11" t="s">
        <v>139</v>
      </c>
      <c r="F109" s="11" t="s">
        <v>139</v>
      </c>
      <c r="G109" s="11" t="s">
        <v>139</v>
      </c>
      <c r="H109" s="11">
        <v>6.84</v>
      </c>
      <c r="I109" s="11" t="s">
        <v>139</v>
      </c>
      <c r="J109" s="11" t="s">
        <v>139</v>
      </c>
      <c r="K109" s="12" t="s">
        <v>15</v>
      </c>
      <c r="R109" s="16"/>
    </row>
    <row r="110" spans="1:18" ht="18.75" x14ac:dyDescent="0.25">
      <c r="A110" s="8" t="s">
        <v>140</v>
      </c>
      <c r="B110" s="11" t="s">
        <v>62</v>
      </c>
      <c r="C110" s="11">
        <v>10.9</v>
      </c>
      <c r="D110" s="11">
        <v>0.38</v>
      </c>
      <c r="E110" s="11" t="s">
        <v>141</v>
      </c>
      <c r="F110" s="11" t="s">
        <v>141</v>
      </c>
      <c r="G110" s="11" t="s">
        <v>139</v>
      </c>
      <c r="H110" s="11" t="s">
        <v>139</v>
      </c>
      <c r="I110" s="11" t="s">
        <v>139</v>
      </c>
      <c r="J110" s="11" t="s">
        <v>139</v>
      </c>
      <c r="K110" s="12" t="s">
        <v>15</v>
      </c>
      <c r="N110" s="16"/>
    </row>
    <row r="111" spans="1:18" ht="18.75" x14ac:dyDescent="0.25">
      <c r="A111" s="8" t="s">
        <v>142</v>
      </c>
      <c r="B111" s="13">
        <v>2119</v>
      </c>
      <c r="C111" s="13">
        <v>1864</v>
      </c>
      <c r="D111" s="13">
        <v>1987</v>
      </c>
      <c r="E111" s="13">
        <v>1848</v>
      </c>
      <c r="F111" s="13">
        <v>1875</v>
      </c>
      <c r="G111" s="13">
        <v>1787</v>
      </c>
      <c r="H111" s="13">
        <v>118</v>
      </c>
      <c r="I111" s="13">
        <v>1871</v>
      </c>
      <c r="J111" s="13">
        <v>2084</v>
      </c>
      <c r="K111" s="14">
        <v>2000</v>
      </c>
    </row>
    <row r="112" spans="1:18" ht="21" customHeight="1" x14ac:dyDescent="0.25">
      <c r="A112" s="115" t="s">
        <v>143</v>
      </c>
      <c r="B112" s="116"/>
      <c r="C112" s="116"/>
      <c r="D112" s="116"/>
      <c r="E112" s="116"/>
      <c r="F112" s="116"/>
      <c r="G112" s="116"/>
      <c r="H112" s="116"/>
      <c r="I112" s="116"/>
      <c r="J112" s="116"/>
      <c r="K112" s="117"/>
    </row>
    <row r="113" spans="1:18" x14ac:dyDescent="0.25">
      <c r="A113" s="8" t="s">
        <v>144</v>
      </c>
      <c r="B113" s="11">
        <v>0.2</v>
      </c>
      <c r="C113" s="11">
        <v>0.7</v>
      </c>
      <c r="D113" s="11">
        <v>2.4</v>
      </c>
      <c r="E113" s="11">
        <v>1.2</v>
      </c>
      <c r="F113" s="11">
        <v>0.4</v>
      </c>
      <c r="G113" s="11">
        <v>0.5</v>
      </c>
      <c r="H113" s="11">
        <v>0.4</v>
      </c>
      <c r="I113" s="11">
        <v>0.4</v>
      </c>
      <c r="J113" s="11">
        <v>0.4</v>
      </c>
      <c r="K113" s="12">
        <v>0.5</v>
      </c>
    </row>
    <row r="114" spans="1:18" x14ac:dyDescent="0.25">
      <c r="A114" s="8" t="s">
        <v>145</v>
      </c>
      <c r="B114" s="11">
        <v>5.1999999999999998E-2</v>
      </c>
      <c r="C114" s="15">
        <v>1</v>
      </c>
      <c r="D114" s="11">
        <v>0.3</v>
      </c>
      <c r="E114" s="11">
        <v>1.1000000000000001</v>
      </c>
      <c r="F114" s="11">
        <v>0.2</v>
      </c>
      <c r="G114" s="11">
        <v>0.3</v>
      </c>
      <c r="H114" s="11">
        <v>0.4</v>
      </c>
      <c r="I114" s="11">
        <v>0.3</v>
      </c>
      <c r="J114" s="11">
        <v>0.3</v>
      </c>
      <c r="K114" s="12">
        <v>0.4</v>
      </c>
    </row>
    <row r="115" spans="1:18" x14ac:dyDescent="0.25">
      <c r="A115" s="8" t="s">
        <v>146</v>
      </c>
      <c r="B115" s="11">
        <v>2.63</v>
      </c>
      <c r="C115" s="11">
        <v>1.39</v>
      </c>
      <c r="D115" s="11">
        <v>5.34</v>
      </c>
      <c r="E115" s="11">
        <v>2.91</v>
      </c>
      <c r="F115" s="11">
        <v>2.81</v>
      </c>
      <c r="G115" s="11">
        <v>3.48</v>
      </c>
      <c r="H115" s="11">
        <v>2.4</v>
      </c>
      <c r="I115" s="11">
        <v>2.62</v>
      </c>
      <c r="J115" s="11">
        <v>2.44</v>
      </c>
      <c r="K115" s="12">
        <v>2.38</v>
      </c>
    </row>
    <row r="116" spans="1:18" x14ac:dyDescent="0.25">
      <c r="A116" s="22" t="s">
        <v>147</v>
      </c>
      <c r="B116" s="23">
        <v>0.3</v>
      </c>
      <c r="C116" s="23">
        <v>0.47</v>
      </c>
      <c r="D116" s="23">
        <v>4.47</v>
      </c>
      <c r="E116" s="23">
        <v>1.1499999999999999</v>
      </c>
      <c r="F116" s="23">
        <v>0.91</v>
      </c>
      <c r="G116" s="23">
        <v>2.93</v>
      </c>
      <c r="H116" s="23">
        <v>0.87</v>
      </c>
      <c r="I116" s="23">
        <v>0.36</v>
      </c>
      <c r="J116" s="23">
        <v>0.46</v>
      </c>
      <c r="K116" s="24">
        <v>0.6</v>
      </c>
    </row>
    <row r="117" spans="1:18" x14ac:dyDescent="0.25">
      <c r="A117" s="8" t="s">
        <v>148</v>
      </c>
      <c r="B117" s="11">
        <v>0.5</v>
      </c>
      <c r="C117" s="11">
        <v>0.4</v>
      </c>
      <c r="D117" s="11">
        <v>1.5</v>
      </c>
      <c r="E117" s="11">
        <v>0.6</v>
      </c>
      <c r="F117" s="11">
        <v>0.5</v>
      </c>
      <c r="G117" s="11">
        <v>0.7</v>
      </c>
      <c r="H117" s="11">
        <v>0.4</v>
      </c>
      <c r="I117" s="11">
        <v>0.5</v>
      </c>
      <c r="J117" s="11">
        <v>0.56000000000000005</v>
      </c>
      <c r="K117" s="12">
        <v>0.6</v>
      </c>
    </row>
    <row r="118" spans="1:18" x14ac:dyDescent="0.25">
      <c r="A118" s="8" t="s">
        <v>149</v>
      </c>
      <c r="B118" s="11" t="s">
        <v>62</v>
      </c>
      <c r="C118" s="11">
        <v>0.1</v>
      </c>
      <c r="D118" s="11">
        <v>1.3</v>
      </c>
      <c r="E118" s="11">
        <v>0.2</v>
      </c>
      <c r="F118" s="11">
        <v>0.1</v>
      </c>
      <c r="G118" s="11">
        <v>0.7</v>
      </c>
      <c r="H118" s="11">
        <v>0.2</v>
      </c>
      <c r="I118" s="11" t="s">
        <v>62</v>
      </c>
      <c r="J118" s="11">
        <v>0.06</v>
      </c>
      <c r="K118" s="12">
        <v>0.2</v>
      </c>
      <c r="N118" s="16"/>
    </row>
    <row r="119" spans="1:18" x14ac:dyDescent="0.25">
      <c r="A119" s="8" t="s">
        <v>150</v>
      </c>
      <c r="B119" s="11">
        <v>1.42</v>
      </c>
      <c r="C119" s="11">
        <v>1.04</v>
      </c>
      <c r="D119" s="11">
        <v>5.13</v>
      </c>
      <c r="E119" s="11">
        <v>2.3199999999999998</v>
      </c>
      <c r="F119" s="11">
        <v>1.3</v>
      </c>
      <c r="G119" s="11">
        <v>1.81</v>
      </c>
      <c r="H119" s="11">
        <v>1.23</v>
      </c>
      <c r="I119" s="11">
        <v>1.43</v>
      </c>
      <c r="J119" s="11">
        <v>1.35</v>
      </c>
      <c r="K119" s="12">
        <v>1.56</v>
      </c>
    </row>
    <row r="120" spans="1:18" x14ac:dyDescent="0.25">
      <c r="A120" s="8" t="s">
        <v>151</v>
      </c>
      <c r="B120" s="11">
        <v>7.0000000000000007E-2</v>
      </c>
      <c r="C120" s="11">
        <v>0.22</v>
      </c>
      <c r="D120" s="11">
        <v>2.61</v>
      </c>
      <c r="E120" s="11">
        <v>0.53</v>
      </c>
      <c r="F120" s="11">
        <v>0.21</v>
      </c>
      <c r="G120" s="11">
        <v>1.22</v>
      </c>
      <c r="H120" s="11">
        <v>0.25</v>
      </c>
      <c r="I120" s="11">
        <v>0.08</v>
      </c>
      <c r="J120" s="11">
        <v>7.0000000000000007E-2</v>
      </c>
      <c r="K120" s="12">
        <v>0.31</v>
      </c>
    </row>
    <row r="121" spans="1:18" x14ac:dyDescent="0.25">
      <c r="A121" s="8" t="s">
        <v>152</v>
      </c>
      <c r="B121" s="11">
        <v>0.2</v>
      </c>
      <c r="C121" s="11">
        <v>0.1</v>
      </c>
      <c r="D121" s="11">
        <v>0.4</v>
      </c>
      <c r="E121" s="11">
        <v>0.2</v>
      </c>
      <c r="F121" s="11">
        <v>0.2</v>
      </c>
      <c r="G121" s="11">
        <v>0.2</v>
      </c>
      <c r="H121" s="11">
        <v>0.2</v>
      </c>
      <c r="I121" s="11">
        <v>0.2</v>
      </c>
      <c r="J121" s="11">
        <v>0.17</v>
      </c>
      <c r="K121" s="12">
        <v>0.2</v>
      </c>
    </row>
    <row r="122" spans="1:18" x14ac:dyDescent="0.25">
      <c r="A122" s="8" t="s">
        <v>153</v>
      </c>
      <c r="B122" s="11" t="s">
        <v>62</v>
      </c>
      <c r="C122" s="11" t="s">
        <v>62</v>
      </c>
      <c r="D122" s="11">
        <v>0.3</v>
      </c>
      <c r="E122" s="11" t="s">
        <v>62</v>
      </c>
      <c r="F122" s="11" t="s">
        <v>62</v>
      </c>
      <c r="G122" s="11">
        <v>0.2</v>
      </c>
      <c r="H122" s="11" t="s">
        <v>62</v>
      </c>
      <c r="I122" s="11" t="s">
        <v>62</v>
      </c>
      <c r="J122" s="11" t="s">
        <v>28</v>
      </c>
      <c r="K122" s="12" t="s">
        <v>62</v>
      </c>
      <c r="N122" s="16"/>
      <c r="R122" s="16"/>
    </row>
    <row r="123" spans="1:18" x14ac:dyDescent="0.25">
      <c r="A123" s="8" t="s">
        <v>154</v>
      </c>
      <c r="B123" s="11">
        <v>0.9</v>
      </c>
      <c r="C123" s="11">
        <v>0.6</v>
      </c>
      <c r="D123" s="15">
        <v>2</v>
      </c>
      <c r="E123" s="15">
        <v>1</v>
      </c>
      <c r="F123" s="11">
        <v>0.8</v>
      </c>
      <c r="G123" s="11">
        <v>0.9</v>
      </c>
      <c r="H123" s="11">
        <v>0.8</v>
      </c>
      <c r="I123" s="11">
        <v>0.9</v>
      </c>
      <c r="J123" s="11">
        <v>0.8</v>
      </c>
      <c r="K123" s="18">
        <v>1</v>
      </c>
    </row>
    <row r="124" spans="1:18" x14ac:dyDescent="0.25">
      <c r="A124" s="8" t="s">
        <v>155</v>
      </c>
      <c r="B124" s="11" t="s">
        <v>62</v>
      </c>
      <c r="C124" s="11" t="s">
        <v>62</v>
      </c>
      <c r="D124" s="11">
        <v>1.3</v>
      </c>
      <c r="E124" s="11">
        <v>0.2</v>
      </c>
      <c r="F124" s="11" t="s">
        <v>62</v>
      </c>
      <c r="G124" s="11">
        <v>0.6</v>
      </c>
      <c r="H124" s="11">
        <v>0.1</v>
      </c>
      <c r="I124" s="11" t="s">
        <v>62</v>
      </c>
      <c r="J124" s="11">
        <v>0.02</v>
      </c>
      <c r="K124" s="12">
        <v>0.1</v>
      </c>
      <c r="N124" s="16"/>
      <c r="R124" s="16"/>
    </row>
    <row r="125" spans="1:18" x14ac:dyDescent="0.25">
      <c r="A125" s="8" t="s">
        <v>156</v>
      </c>
      <c r="B125" s="11">
        <v>0.3</v>
      </c>
      <c r="C125" s="11">
        <v>0.2</v>
      </c>
      <c r="D125" s="11">
        <v>0.6</v>
      </c>
      <c r="E125" s="11">
        <v>0.3</v>
      </c>
      <c r="F125" s="11">
        <v>0.3</v>
      </c>
      <c r="G125" s="11">
        <v>0.3</v>
      </c>
      <c r="H125" s="11">
        <v>0.2</v>
      </c>
      <c r="I125" s="11">
        <v>0.3</v>
      </c>
      <c r="J125" s="11">
        <v>0.25</v>
      </c>
      <c r="K125" s="12">
        <v>0.3</v>
      </c>
    </row>
    <row r="126" spans="1:18" x14ac:dyDescent="0.25">
      <c r="A126" s="8" t="s">
        <v>157</v>
      </c>
      <c r="B126" s="11" t="s">
        <v>62</v>
      </c>
      <c r="C126" s="11" t="s">
        <v>62</v>
      </c>
      <c r="D126" s="11">
        <v>0.4</v>
      </c>
      <c r="E126" s="11" t="s">
        <v>62</v>
      </c>
      <c r="F126" s="11" t="s">
        <v>62</v>
      </c>
      <c r="G126" s="11">
        <v>0.2</v>
      </c>
      <c r="H126" s="11" t="s">
        <v>62</v>
      </c>
      <c r="I126" s="11" t="s">
        <v>62</v>
      </c>
      <c r="J126" s="11" t="s">
        <v>28</v>
      </c>
      <c r="K126" s="12" t="s">
        <v>62</v>
      </c>
      <c r="N126" s="16"/>
      <c r="R126" s="16"/>
    </row>
    <row r="127" spans="1:18" x14ac:dyDescent="0.25">
      <c r="A127" s="8" t="s">
        <v>158</v>
      </c>
      <c r="B127" s="11">
        <v>0.1</v>
      </c>
      <c r="C127" s="11" t="s">
        <v>62</v>
      </c>
      <c r="D127" s="11">
        <v>0.3</v>
      </c>
      <c r="E127" s="11">
        <v>0.2</v>
      </c>
      <c r="F127" s="11">
        <v>0.2</v>
      </c>
      <c r="G127" s="11">
        <v>0.1</v>
      </c>
      <c r="H127" s="11">
        <v>0.1</v>
      </c>
      <c r="I127" s="11">
        <v>0.2</v>
      </c>
      <c r="J127" s="11">
        <v>0.1</v>
      </c>
      <c r="K127" s="12">
        <v>0.2</v>
      </c>
      <c r="R127" s="16"/>
    </row>
    <row r="128" spans="1:18" x14ac:dyDescent="0.25">
      <c r="A128" s="8" t="s">
        <v>159</v>
      </c>
      <c r="B128" s="11" t="s">
        <v>62</v>
      </c>
      <c r="C128" s="11" t="s">
        <v>62</v>
      </c>
      <c r="D128" s="11">
        <v>0.2</v>
      </c>
      <c r="E128" s="11" t="s">
        <v>62</v>
      </c>
      <c r="F128" s="11" t="s">
        <v>62</v>
      </c>
      <c r="G128" s="11">
        <v>0.1</v>
      </c>
      <c r="H128" s="11" t="s">
        <v>62</v>
      </c>
      <c r="I128" s="11" t="s">
        <v>62</v>
      </c>
      <c r="J128" s="11" t="s">
        <v>28</v>
      </c>
      <c r="K128" s="12" t="s">
        <v>62</v>
      </c>
      <c r="N128" s="16"/>
      <c r="R128" s="16"/>
    </row>
    <row r="129" spans="1:18" x14ac:dyDescent="0.25">
      <c r="A129" s="8" t="s">
        <v>160</v>
      </c>
      <c r="B129" s="11">
        <v>0.48</v>
      </c>
      <c r="C129" s="11">
        <v>0.28999999999999998</v>
      </c>
      <c r="D129" s="11">
        <v>1.03</v>
      </c>
      <c r="E129" s="11">
        <v>0.55000000000000004</v>
      </c>
      <c r="F129" s="11">
        <v>0.48</v>
      </c>
      <c r="G129" s="11">
        <v>0.51</v>
      </c>
      <c r="H129" s="11">
        <v>0.41</v>
      </c>
      <c r="I129" s="11">
        <v>0.5</v>
      </c>
      <c r="J129" s="11">
        <v>0.43</v>
      </c>
      <c r="K129" s="12">
        <v>0.56000000000000005</v>
      </c>
    </row>
    <row r="130" spans="1:18" x14ac:dyDescent="0.25">
      <c r="A130" s="8" t="s">
        <v>161</v>
      </c>
      <c r="B130" s="11">
        <v>0.02</v>
      </c>
      <c r="C130" s="11">
        <v>0.04</v>
      </c>
      <c r="D130" s="11">
        <v>0.76</v>
      </c>
      <c r="E130" s="11">
        <v>0.09</v>
      </c>
      <c r="F130" s="11">
        <v>7.0000000000000007E-2</v>
      </c>
      <c r="G130" s="11">
        <v>0.39</v>
      </c>
      <c r="H130" s="11">
        <v>0.06</v>
      </c>
      <c r="I130" s="11">
        <v>0.02</v>
      </c>
      <c r="J130" s="11">
        <v>0.02</v>
      </c>
      <c r="K130" s="12">
        <v>0.05</v>
      </c>
    </row>
    <row r="131" spans="1:18" x14ac:dyDescent="0.25">
      <c r="A131" s="8" t="s">
        <v>162</v>
      </c>
      <c r="B131" s="11" t="s">
        <v>62</v>
      </c>
      <c r="C131" s="11" t="s">
        <v>62</v>
      </c>
      <c r="D131" s="11">
        <v>0.2</v>
      </c>
      <c r="E131" s="11" t="s">
        <v>62</v>
      </c>
      <c r="F131" s="11" t="s">
        <v>62</v>
      </c>
      <c r="G131" s="11" t="s">
        <v>62</v>
      </c>
      <c r="H131" s="11" t="s">
        <v>62</v>
      </c>
      <c r="I131" s="11" t="s">
        <v>62</v>
      </c>
      <c r="J131" s="11">
        <v>0.06</v>
      </c>
      <c r="K131" s="12" t="s">
        <v>62</v>
      </c>
      <c r="N131" s="16"/>
      <c r="R131" s="16"/>
    </row>
    <row r="132" spans="1:18" x14ac:dyDescent="0.25">
      <c r="A132" s="8" t="s">
        <v>163</v>
      </c>
      <c r="B132" s="11" t="s">
        <v>62</v>
      </c>
      <c r="C132" s="11" t="s">
        <v>62</v>
      </c>
      <c r="D132" s="11">
        <v>0.1</v>
      </c>
      <c r="E132" s="11" t="s">
        <v>62</v>
      </c>
      <c r="F132" s="11" t="s">
        <v>62</v>
      </c>
      <c r="G132" s="11" t="s">
        <v>62</v>
      </c>
      <c r="H132" s="11" t="s">
        <v>62</v>
      </c>
      <c r="I132" s="11" t="s">
        <v>62</v>
      </c>
      <c r="J132" s="11" t="s">
        <v>28</v>
      </c>
      <c r="K132" s="12" t="s">
        <v>62</v>
      </c>
      <c r="N132" s="16"/>
      <c r="R132" s="16"/>
    </row>
    <row r="133" spans="1:18" x14ac:dyDescent="0.25">
      <c r="A133" s="8" t="s">
        <v>164</v>
      </c>
      <c r="B133" s="11">
        <v>0.4</v>
      </c>
      <c r="C133" s="11">
        <v>0.2</v>
      </c>
      <c r="D133" s="11">
        <v>0.8</v>
      </c>
      <c r="E133" s="11">
        <v>0.4</v>
      </c>
      <c r="F133" s="11">
        <v>0.4</v>
      </c>
      <c r="G133" s="11">
        <v>0.4</v>
      </c>
      <c r="H133" s="11">
        <v>0.3</v>
      </c>
      <c r="I133" s="11">
        <v>0.4</v>
      </c>
      <c r="J133" s="11">
        <v>0.32</v>
      </c>
      <c r="K133" s="12">
        <v>0.4</v>
      </c>
    </row>
    <row r="134" spans="1:18" x14ac:dyDescent="0.25">
      <c r="A134" s="8" t="s">
        <v>165</v>
      </c>
      <c r="B134" s="11" t="s">
        <v>62</v>
      </c>
      <c r="C134" s="11" t="s">
        <v>62</v>
      </c>
      <c r="D134" s="11">
        <v>0.6</v>
      </c>
      <c r="E134" s="11" t="s">
        <v>62</v>
      </c>
      <c r="F134" s="11" t="s">
        <v>62</v>
      </c>
      <c r="G134" s="11">
        <v>0.3</v>
      </c>
      <c r="H134" s="11" t="s">
        <v>62</v>
      </c>
      <c r="I134" s="11" t="s">
        <v>62</v>
      </c>
      <c r="J134" s="11">
        <v>0.02</v>
      </c>
      <c r="K134" s="12" t="s">
        <v>62</v>
      </c>
      <c r="N134" s="16"/>
      <c r="R134" s="16"/>
    </row>
    <row r="135" spans="1:18" x14ac:dyDescent="0.25">
      <c r="A135" s="8" t="s">
        <v>166</v>
      </c>
      <c r="B135" s="11" t="s">
        <v>62</v>
      </c>
      <c r="C135" s="11" t="s">
        <v>62</v>
      </c>
      <c r="D135" s="11">
        <v>0.1</v>
      </c>
      <c r="E135" s="11" t="s">
        <v>62</v>
      </c>
      <c r="F135" s="11" t="s">
        <v>62</v>
      </c>
      <c r="G135" s="11" t="s">
        <v>62</v>
      </c>
      <c r="H135" s="11" t="s">
        <v>62</v>
      </c>
      <c r="I135" s="11" t="s">
        <v>62</v>
      </c>
      <c r="J135" s="11">
        <v>0.06</v>
      </c>
      <c r="K135" s="12" t="s">
        <v>62</v>
      </c>
      <c r="N135" s="16"/>
      <c r="R135" s="16"/>
    </row>
    <row r="136" spans="1:18" x14ac:dyDescent="0.25">
      <c r="A136" s="8" t="s">
        <v>167</v>
      </c>
      <c r="B136" s="11" t="s">
        <v>62</v>
      </c>
      <c r="C136" s="11" t="s">
        <v>62</v>
      </c>
      <c r="D136" s="11">
        <v>0.1</v>
      </c>
      <c r="E136" s="11" t="s">
        <v>62</v>
      </c>
      <c r="F136" s="11" t="s">
        <v>62</v>
      </c>
      <c r="G136" s="11" t="s">
        <v>62</v>
      </c>
      <c r="H136" s="11" t="s">
        <v>62</v>
      </c>
      <c r="I136" s="11" t="s">
        <v>62</v>
      </c>
      <c r="J136" s="11" t="s">
        <v>28</v>
      </c>
      <c r="K136" s="12" t="s">
        <v>62</v>
      </c>
      <c r="N136" s="16"/>
      <c r="R136" s="16"/>
    </row>
    <row r="137" spans="1:18" x14ac:dyDescent="0.25">
      <c r="A137" s="8" t="s">
        <v>168</v>
      </c>
      <c r="B137" s="11">
        <v>0.2</v>
      </c>
      <c r="C137" s="11" t="s">
        <v>62</v>
      </c>
      <c r="D137" s="11">
        <v>0.3</v>
      </c>
      <c r="E137" s="11">
        <v>0.2</v>
      </c>
      <c r="F137" s="11">
        <v>0.2</v>
      </c>
      <c r="G137" s="11">
        <v>0.2</v>
      </c>
      <c r="H137" s="11">
        <v>0.1</v>
      </c>
      <c r="I137" s="11">
        <v>0.2</v>
      </c>
      <c r="J137" s="11">
        <v>0.15</v>
      </c>
      <c r="K137" s="12">
        <v>0.2</v>
      </c>
      <c r="R137" s="16"/>
    </row>
    <row r="138" spans="1:18" x14ac:dyDescent="0.25">
      <c r="A138" s="8" t="s">
        <v>169</v>
      </c>
      <c r="B138" s="11" t="s">
        <v>62</v>
      </c>
      <c r="C138" s="11" t="s">
        <v>62</v>
      </c>
      <c r="D138" s="11">
        <v>0.3</v>
      </c>
      <c r="E138" s="11" t="s">
        <v>62</v>
      </c>
      <c r="F138" s="11" t="s">
        <v>62</v>
      </c>
      <c r="G138" s="11">
        <v>0.2</v>
      </c>
      <c r="H138" s="11" t="s">
        <v>62</v>
      </c>
      <c r="I138" s="11" t="s">
        <v>62</v>
      </c>
      <c r="J138" s="11" t="s">
        <v>28</v>
      </c>
      <c r="K138" s="12" t="s">
        <v>62</v>
      </c>
      <c r="N138" s="16"/>
      <c r="R138" s="16"/>
    </row>
    <row r="139" spans="1:18" x14ac:dyDescent="0.25">
      <c r="A139" s="8" t="s">
        <v>170</v>
      </c>
      <c r="B139" s="11" t="s">
        <v>62</v>
      </c>
      <c r="C139" s="11" t="s">
        <v>62</v>
      </c>
      <c r="D139" s="11" t="s">
        <v>62</v>
      </c>
      <c r="E139" s="11" t="s">
        <v>62</v>
      </c>
      <c r="F139" s="11" t="s">
        <v>62</v>
      </c>
      <c r="G139" s="11" t="s">
        <v>62</v>
      </c>
      <c r="H139" s="11" t="s">
        <v>62</v>
      </c>
      <c r="I139" s="11" t="s">
        <v>62</v>
      </c>
      <c r="J139" s="11">
        <v>0.02</v>
      </c>
      <c r="K139" s="12" t="s">
        <v>62</v>
      </c>
      <c r="N139" s="16"/>
      <c r="R139" s="16"/>
    </row>
    <row r="140" spans="1:18" x14ac:dyDescent="0.25">
      <c r="A140" s="8" t="s">
        <v>171</v>
      </c>
      <c r="B140" s="11" t="s">
        <v>62</v>
      </c>
      <c r="C140" s="11" t="s">
        <v>62</v>
      </c>
      <c r="D140" s="11" t="s">
        <v>62</v>
      </c>
      <c r="E140" s="11" t="s">
        <v>62</v>
      </c>
      <c r="F140" s="11" t="s">
        <v>62</v>
      </c>
      <c r="G140" s="11" t="s">
        <v>62</v>
      </c>
      <c r="H140" s="11" t="s">
        <v>62</v>
      </c>
      <c r="I140" s="11" t="s">
        <v>62</v>
      </c>
      <c r="J140" s="11" t="s">
        <v>28</v>
      </c>
      <c r="K140" s="12" t="s">
        <v>62</v>
      </c>
      <c r="N140" s="16"/>
      <c r="R140" s="16"/>
    </row>
    <row r="141" spans="1:18" x14ac:dyDescent="0.25">
      <c r="A141" s="8" t="s">
        <v>172</v>
      </c>
      <c r="B141" s="11">
        <v>0.1</v>
      </c>
      <c r="C141" s="11" t="s">
        <v>62</v>
      </c>
      <c r="D141" s="11">
        <v>0.2</v>
      </c>
      <c r="E141" s="11">
        <v>0.1</v>
      </c>
      <c r="F141" s="11">
        <v>0.1</v>
      </c>
      <c r="G141" s="11">
        <v>0.1</v>
      </c>
      <c r="H141" s="11" t="s">
        <v>62</v>
      </c>
      <c r="I141" s="11">
        <v>0.1</v>
      </c>
      <c r="J141" s="11">
        <v>0.08</v>
      </c>
      <c r="K141" s="12">
        <v>0.1</v>
      </c>
      <c r="R141" s="16"/>
    </row>
    <row r="142" spans="1:18" x14ac:dyDescent="0.25">
      <c r="A142" s="8" t="s">
        <v>173</v>
      </c>
      <c r="B142" s="11" t="s">
        <v>62</v>
      </c>
      <c r="C142" s="11" t="s">
        <v>62</v>
      </c>
      <c r="D142" s="11">
        <v>0.2</v>
      </c>
      <c r="E142" s="11" t="s">
        <v>62</v>
      </c>
      <c r="F142" s="11" t="s">
        <v>62</v>
      </c>
      <c r="G142" s="11">
        <v>0.1</v>
      </c>
      <c r="H142" s="11" t="s">
        <v>62</v>
      </c>
      <c r="I142" s="11" t="s">
        <v>62</v>
      </c>
      <c r="J142" s="11" t="s">
        <v>28</v>
      </c>
      <c r="K142" s="12" t="s">
        <v>62</v>
      </c>
      <c r="N142" s="16"/>
      <c r="R142" s="16"/>
    </row>
    <row r="143" spans="1:18" x14ac:dyDescent="0.25">
      <c r="A143" s="8" t="s">
        <v>174</v>
      </c>
      <c r="B143" s="11" t="s">
        <v>62</v>
      </c>
      <c r="C143" s="11" t="s">
        <v>62</v>
      </c>
      <c r="D143" s="11" t="s">
        <v>62</v>
      </c>
      <c r="E143" s="11" t="s">
        <v>62</v>
      </c>
      <c r="F143" s="11" t="s">
        <v>62</v>
      </c>
      <c r="G143" s="11" t="s">
        <v>62</v>
      </c>
      <c r="H143" s="11" t="s">
        <v>62</v>
      </c>
      <c r="I143" s="11" t="s">
        <v>62</v>
      </c>
      <c r="J143" s="11" t="s">
        <v>62</v>
      </c>
      <c r="K143" s="12" t="s">
        <v>62</v>
      </c>
      <c r="N143" s="16"/>
      <c r="R143" s="16"/>
    </row>
    <row r="144" spans="1:18" ht="16.5" thickBot="1" x14ac:dyDescent="0.3">
      <c r="A144" s="8" t="s">
        <v>175</v>
      </c>
      <c r="B144" s="11" t="s">
        <v>62</v>
      </c>
      <c r="C144" s="11" t="s">
        <v>62</v>
      </c>
      <c r="D144" s="11" t="s">
        <v>62</v>
      </c>
      <c r="E144" s="11" t="s">
        <v>62</v>
      </c>
      <c r="F144" s="11" t="s">
        <v>62</v>
      </c>
      <c r="G144" s="11" t="s">
        <v>62</v>
      </c>
      <c r="H144" s="11" t="s">
        <v>62</v>
      </c>
      <c r="I144" s="11" t="s">
        <v>62</v>
      </c>
      <c r="J144" s="11" t="s">
        <v>62</v>
      </c>
      <c r="K144" s="12">
        <v>0.6</v>
      </c>
      <c r="N144" s="16"/>
      <c r="R144" s="16"/>
    </row>
    <row r="145" spans="1:11" x14ac:dyDescent="0.25">
      <c r="A145" s="25" t="s">
        <v>176</v>
      </c>
      <c r="B145" s="26">
        <v>7.63</v>
      </c>
      <c r="C145" s="26">
        <v>5.2699999999999987</v>
      </c>
      <c r="D145" s="26">
        <v>20.400000000000009</v>
      </c>
      <c r="E145" s="26">
        <v>10.180000000000003</v>
      </c>
      <c r="F145" s="26">
        <v>7.89</v>
      </c>
      <c r="G145" s="26">
        <v>9.4000000000000021</v>
      </c>
      <c r="H145" s="26">
        <v>6.7899999999999983</v>
      </c>
      <c r="I145" s="26">
        <v>7.95</v>
      </c>
      <c r="J145" s="26">
        <v>7.2399999999999984</v>
      </c>
      <c r="K145" s="27">
        <v>8.2000000000000011</v>
      </c>
    </row>
    <row r="146" spans="1:11" x14ac:dyDescent="0.25">
      <c r="A146" s="8" t="s">
        <v>177</v>
      </c>
      <c r="B146" s="11">
        <v>3.9</v>
      </c>
      <c r="C146" s="11">
        <v>2.68</v>
      </c>
      <c r="D146" s="11">
        <v>10.96</v>
      </c>
      <c r="E146" s="11">
        <v>5.17</v>
      </c>
      <c r="F146" s="11">
        <v>3.78</v>
      </c>
      <c r="G146" s="11">
        <v>4.5199999999999996</v>
      </c>
      <c r="H146" s="11">
        <v>3.3400000000000003</v>
      </c>
      <c r="I146" s="11">
        <v>4.0299999999999994</v>
      </c>
      <c r="J146" s="11">
        <v>3.66</v>
      </c>
      <c r="K146" s="12">
        <v>4.42</v>
      </c>
    </row>
    <row r="147" spans="1:11" x14ac:dyDescent="0.25">
      <c r="A147" s="8" t="s">
        <v>178</v>
      </c>
      <c r="B147" s="11">
        <v>3.5299999999999994</v>
      </c>
      <c r="C147" s="11">
        <v>1.8900000000000001</v>
      </c>
      <c r="D147" s="11">
        <v>7.0399999999999991</v>
      </c>
      <c r="E147" s="11">
        <v>3.8099999999999996</v>
      </c>
      <c r="F147" s="11">
        <v>3.7099999999999995</v>
      </c>
      <c r="G147" s="11">
        <v>4.379999999999999</v>
      </c>
      <c r="H147" s="11">
        <v>3.0499999999999989</v>
      </c>
      <c r="I147" s="11">
        <v>3.5199999999999996</v>
      </c>
      <c r="J147" s="11">
        <v>3.1799999999999997</v>
      </c>
      <c r="K147" s="12">
        <v>3.2799999999999994</v>
      </c>
    </row>
    <row r="148" spans="1:11" x14ac:dyDescent="0.25">
      <c r="A148" s="8" t="s">
        <v>179</v>
      </c>
      <c r="B148" s="11">
        <v>1.0420000000000005</v>
      </c>
      <c r="C148" s="11">
        <v>2.379999999999999</v>
      </c>
      <c r="D148" s="11">
        <v>13.040000000000001</v>
      </c>
      <c r="E148" s="11">
        <v>3.7699999999999987</v>
      </c>
      <c r="F148" s="11">
        <v>2.0400000000000005</v>
      </c>
      <c r="G148" s="11">
        <v>7.4399999999999977</v>
      </c>
      <c r="H148" s="11">
        <v>2.379999999999999</v>
      </c>
      <c r="I148" s="11">
        <v>1.3600000000000003</v>
      </c>
      <c r="J148" s="11">
        <v>1.0400000000000003</v>
      </c>
      <c r="K148" s="12">
        <v>2.71</v>
      </c>
    </row>
    <row r="149" spans="1:11" x14ac:dyDescent="0.25">
      <c r="A149" s="8" t="s">
        <v>180</v>
      </c>
      <c r="B149" s="15">
        <v>13.656618610747056</v>
      </c>
      <c r="C149" s="15">
        <v>45.161290322580641</v>
      </c>
      <c r="D149" s="15">
        <v>63.921568627450952</v>
      </c>
      <c r="E149" s="15">
        <v>37.03339882121805</v>
      </c>
      <c r="F149" s="15">
        <v>25.855513307984797</v>
      </c>
      <c r="G149" s="15">
        <v>79.148936170212721</v>
      </c>
      <c r="H149" s="15">
        <v>35.051546391752566</v>
      </c>
      <c r="I149" s="15">
        <v>17.106918238993714</v>
      </c>
      <c r="J149" s="15">
        <v>14.364640883977909</v>
      </c>
      <c r="K149" s="18">
        <v>33.048780487804876</v>
      </c>
    </row>
    <row r="150" spans="1:11" x14ac:dyDescent="0.25">
      <c r="A150" s="8" t="s">
        <v>181</v>
      </c>
      <c r="B150" s="11">
        <v>0.34</v>
      </c>
      <c r="C150" s="11">
        <v>0.56000000000000005</v>
      </c>
      <c r="D150" s="11">
        <v>6.87</v>
      </c>
      <c r="E150" s="11">
        <v>1.1700000000000002</v>
      </c>
      <c r="F150" s="11">
        <v>0.58000000000000007</v>
      </c>
      <c r="G150" s="11">
        <v>3.4100000000000006</v>
      </c>
      <c r="H150" s="11">
        <v>0.76</v>
      </c>
      <c r="I150" s="11">
        <v>0.35</v>
      </c>
      <c r="J150" s="11">
        <v>0.185</v>
      </c>
      <c r="K150" s="12">
        <v>0.81000000000000016</v>
      </c>
    </row>
    <row r="151" spans="1:11" x14ac:dyDescent="0.25">
      <c r="A151" s="8" t="s">
        <v>182</v>
      </c>
      <c r="B151" s="15">
        <v>8.717948717948719</v>
      </c>
      <c r="C151" s="15">
        <v>20.895522388059703</v>
      </c>
      <c r="D151" s="15">
        <v>62.682481751824817</v>
      </c>
      <c r="E151" s="15">
        <v>22.630560928433272</v>
      </c>
      <c r="F151" s="15">
        <v>15.343915343915345</v>
      </c>
      <c r="G151" s="15">
        <v>75.442477876106224</v>
      </c>
      <c r="H151" s="15">
        <v>22.754491017964071</v>
      </c>
      <c r="I151" s="15">
        <v>8.6848635235732026</v>
      </c>
      <c r="J151" s="15">
        <v>5.0546448087431699</v>
      </c>
      <c r="K151" s="18">
        <v>18.325791855203626</v>
      </c>
    </row>
    <row r="152" spans="1:11" x14ac:dyDescent="0.25">
      <c r="A152" s="8" t="s">
        <v>183</v>
      </c>
      <c r="B152" s="11">
        <v>0.65</v>
      </c>
      <c r="C152" s="11">
        <v>0.82000000000000028</v>
      </c>
      <c r="D152" s="11">
        <v>5.8699999999999983</v>
      </c>
      <c r="E152" s="11">
        <v>1.5000000000000002</v>
      </c>
      <c r="F152" s="11">
        <v>1.2600000000000002</v>
      </c>
      <c r="G152" s="11">
        <v>3.7299999999999995</v>
      </c>
      <c r="H152" s="11">
        <v>1.2200000000000002</v>
      </c>
      <c r="I152" s="11">
        <v>0.71000000000000019</v>
      </c>
      <c r="J152" s="11">
        <v>0.55500000000000005</v>
      </c>
      <c r="K152" s="12">
        <v>1.5000000000000002</v>
      </c>
    </row>
    <row r="153" spans="1:11" x14ac:dyDescent="0.25">
      <c r="A153" s="22" t="s">
        <v>184</v>
      </c>
      <c r="B153" s="28">
        <v>18.41359773371105</v>
      </c>
      <c r="C153" s="28">
        <v>43.3862433862434</v>
      </c>
      <c r="D153" s="28">
        <v>83.380681818181799</v>
      </c>
      <c r="E153" s="28">
        <v>39.370078740157489</v>
      </c>
      <c r="F153" s="28">
        <v>33.962264150943405</v>
      </c>
      <c r="G153" s="28">
        <v>85.159817351598178</v>
      </c>
      <c r="H153" s="28">
        <v>40.000000000000021</v>
      </c>
      <c r="I153" s="28">
        <v>20.170454545454554</v>
      </c>
      <c r="J153" s="28">
        <v>17.452830188679251</v>
      </c>
      <c r="K153" s="29">
        <v>45.731707317073187</v>
      </c>
    </row>
    <row r="154" spans="1:11" ht="9.75" customHeight="1" x14ac:dyDescent="0.25"/>
    <row r="155" spans="1:11" x14ac:dyDescent="0.25">
      <c r="A155" s="30" t="s">
        <v>185</v>
      </c>
    </row>
    <row r="156" spans="1:11" x14ac:dyDescent="0.25">
      <c r="A156" s="30" t="s">
        <v>186</v>
      </c>
      <c r="F156" s="30" t="s">
        <v>187</v>
      </c>
    </row>
    <row r="157" spans="1:11" x14ac:dyDescent="0.25">
      <c r="A157" s="30" t="s">
        <v>188</v>
      </c>
      <c r="F157" s="30" t="s">
        <v>189</v>
      </c>
    </row>
    <row r="158" spans="1:11" x14ac:dyDescent="0.25">
      <c r="A158" s="30" t="s">
        <v>190</v>
      </c>
      <c r="F158" s="30" t="s">
        <v>191</v>
      </c>
    </row>
    <row r="159" spans="1:11" x14ac:dyDescent="0.25">
      <c r="A159" s="30" t="s">
        <v>192</v>
      </c>
      <c r="F159" s="30" t="s">
        <v>193</v>
      </c>
    </row>
    <row r="160" spans="1:11" x14ac:dyDescent="0.25">
      <c r="A160" s="30" t="s">
        <v>194</v>
      </c>
      <c r="F160" s="30" t="s">
        <v>195</v>
      </c>
    </row>
    <row r="161" spans="1:1" x14ac:dyDescent="0.25">
      <c r="A161" s="30" t="s">
        <v>196</v>
      </c>
    </row>
    <row r="162" spans="1:1" x14ac:dyDescent="0.25">
      <c r="A162" s="30" t="s">
        <v>197</v>
      </c>
    </row>
    <row r="163" spans="1:1" x14ac:dyDescent="0.25">
      <c r="A163" s="30" t="s">
        <v>198</v>
      </c>
    </row>
  </sheetData>
  <mergeCells count="1">
    <mergeCell ref="A112:K112"/>
  </mergeCells>
  <printOptions horizontalCentered="1"/>
  <pageMargins left="0.45" right="0.45" top="0.5" bottom="0.5" header="0.3" footer="0.3"/>
  <pageSetup scale="51"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00121-2548-4349-9C90-1C294858C09D}">
  <sheetPr>
    <pageSetUpPr fitToPage="1"/>
  </sheetPr>
  <dimension ref="A1:K166"/>
  <sheetViews>
    <sheetView workbookViewId="0">
      <selection activeCell="D15" sqref="D15"/>
    </sheetView>
  </sheetViews>
  <sheetFormatPr defaultRowHeight="15.75" x14ac:dyDescent="0.25"/>
  <cols>
    <col min="1" max="1" width="28" style="2" customWidth="1"/>
    <col min="2" max="2" width="10.25" style="2" customWidth="1"/>
    <col min="3" max="3" width="11.5" style="2" customWidth="1"/>
    <col min="4" max="4" width="10.5" style="2" customWidth="1"/>
    <col min="5" max="5" width="9.5" style="2" customWidth="1"/>
    <col min="6" max="6" width="9.875" style="2" customWidth="1"/>
    <col min="7" max="7" width="9" style="2"/>
    <col min="8" max="8" width="10" style="2" customWidth="1"/>
    <col min="9" max="9" width="10.375" style="2" customWidth="1"/>
    <col min="10" max="10" width="11.5" style="2" customWidth="1"/>
    <col min="11" max="11" width="11.125" style="2" customWidth="1"/>
    <col min="12" max="16384" width="9" style="3"/>
  </cols>
  <sheetData>
    <row r="1" spans="1:11" x14ac:dyDescent="0.25">
      <c r="A1" s="1" t="s">
        <v>199</v>
      </c>
    </row>
    <row r="2" spans="1:11" ht="10.5" customHeight="1" x14ac:dyDescent="0.25">
      <c r="A2" s="4"/>
    </row>
    <row r="3" spans="1:11" ht="47.25" x14ac:dyDescent="0.25">
      <c r="A3" s="5" t="s">
        <v>1</v>
      </c>
      <c r="B3" s="6" t="s">
        <v>200</v>
      </c>
      <c r="C3" s="6" t="s">
        <v>201</v>
      </c>
      <c r="D3" s="6" t="s">
        <v>202</v>
      </c>
      <c r="E3" s="6" t="s">
        <v>203</v>
      </c>
      <c r="F3" s="6" t="s">
        <v>204</v>
      </c>
      <c r="G3" s="6" t="s">
        <v>205</v>
      </c>
      <c r="H3" s="6" t="s">
        <v>206</v>
      </c>
      <c r="I3" s="6" t="s">
        <v>207</v>
      </c>
      <c r="J3" s="6" t="s">
        <v>208</v>
      </c>
      <c r="K3" s="7" t="s">
        <v>209</v>
      </c>
    </row>
    <row r="4" spans="1:11" x14ac:dyDescent="0.25">
      <c r="A4" s="8" t="s">
        <v>12</v>
      </c>
      <c r="B4" s="9">
        <v>44862</v>
      </c>
      <c r="C4" s="9">
        <v>45036</v>
      </c>
      <c r="D4" s="9">
        <v>45071</v>
      </c>
      <c r="E4" s="9">
        <v>45140</v>
      </c>
      <c r="F4" s="9">
        <v>45198</v>
      </c>
      <c r="G4" s="9">
        <v>45419</v>
      </c>
      <c r="H4" s="9">
        <v>45442</v>
      </c>
      <c r="I4" s="9">
        <v>45456</v>
      </c>
      <c r="J4" s="9">
        <v>45471</v>
      </c>
      <c r="K4" s="10">
        <v>45499</v>
      </c>
    </row>
    <row r="5" spans="1:11" x14ac:dyDescent="0.25">
      <c r="A5" s="8" t="s">
        <v>13</v>
      </c>
      <c r="B5" s="11">
        <v>6.63</v>
      </c>
      <c r="C5" s="11">
        <v>6.39</v>
      </c>
      <c r="D5" s="11">
        <v>6.54</v>
      </c>
      <c r="E5" s="11">
        <v>6.52</v>
      </c>
      <c r="F5" s="11">
        <v>6.56</v>
      </c>
      <c r="G5" s="11">
        <v>6.33</v>
      </c>
      <c r="H5" s="11">
        <v>6.52</v>
      </c>
      <c r="I5" s="11">
        <v>6.45</v>
      </c>
      <c r="J5" s="11">
        <v>6.41</v>
      </c>
      <c r="K5" s="12">
        <v>6.21</v>
      </c>
    </row>
    <row r="6" spans="1:11" ht="18" x14ac:dyDescent="0.25">
      <c r="A6" s="8" t="s">
        <v>14</v>
      </c>
      <c r="B6" s="11">
        <v>11.3</v>
      </c>
      <c r="C6" s="11">
        <v>11.1</v>
      </c>
      <c r="D6" s="11">
        <v>13.4</v>
      </c>
      <c r="E6" s="11">
        <v>14.5</v>
      </c>
      <c r="F6" s="11" t="s">
        <v>15</v>
      </c>
      <c r="G6" s="11">
        <v>8.8000000000000007</v>
      </c>
      <c r="H6" s="11">
        <v>11.7</v>
      </c>
      <c r="I6" s="11">
        <v>12.6</v>
      </c>
      <c r="J6" s="11">
        <v>10.3</v>
      </c>
      <c r="K6" s="12">
        <v>18.600000000000001</v>
      </c>
    </row>
    <row r="7" spans="1:11" x14ac:dyDescent="0.25">
      <c r="A7" s="8" t="s">
        <v>16</v>
      </c>
      <c r="B7" s="11">
        <v>2.52</v>
      </c>
      <c r="C7" s="11">
        <v>2.95</v>
      </c>
      <c r="D7" s="11">
        <v>2.21</v>
      </c>
      <c r="E7" s="11">
        <v>2.91</v>
      </c>
      <c r="F7" s="11">
        <v>5.21</v>
      </c>
      <c r="G7" s="11">
        <v>2.48</v>
      </c>
      <c r="H7" s="11">
        <v>2.42</v>
      </c>
      <c r="I7" s="11">
        <v>4.75</v>
      </c>
      <c r="J7" s="11">
        <v>5.58</v>
      </c>
      <c r="K7" s="12">
        <v>5.36</v>
      </c>
    </row>
    <row r="8" spans="1:11" x14ac:dyDescent="0.25">
      <c r="A8" s="8" t="s">
        <v>17</v>
      </c>
      <c r="B8" s="13">
        <v>2560</v>
      </c>
      <c r="C8" s="13">
        <v>2200</v>
      </c>
      <c r="D8" s="13">
        <v>2430</v>
      </c>
      <c r="E8" s="13">
        <v>2560</v>
      </c>
      <c r="F8" s="13">
        <v>2850</v>
      </c>
      <c r="G8" s="13">
        <v>2500</v>
      </c>
      <c r="H8" s="13">
        <v>2720</v>
      </c>
      <c r="I8" s="13">
        <v>2680</v>
      </c>
      <c r="J8" s="13">
        <v>1679</v>
      </c>
      <c r="K8" s="14">
        <v>2750</v>
      </c>
    </row>
    <row r="9" spans="1:11" x14ac:dyDescent="0.25">
      <c r="A9" s="8" t="s">
        <v>18</v>
      </c>
      <c r="B9" s="11" t="s">
        <v>15</v>
      </c>
      <c r="C9" s="11" t="s">
        <v>15</v>
      </c>
      <c r="D9" s="11" t="s">
        <v>15</v>
      </c>
      <c r="E9" s="11" t="s">
        <v>15</v>
      </c>
      <c r="F9" s="11" t="s">
        <v>15</v>
      </c>
      <c r="G9" s="11" t="s">
        <v>15</v>
      </c>
      <c r="H9" s="11" t="s">
        <v>15</v>
      </c>
      <c r="I9" s="11" t="s">
        <v>15</v>
      </c>
      <c r="J9" s="11" t="s">
        <v>15</v>
      </c>
      <c r="K9" s="12" t="s">
        <v>15</v>
      </c>
    </row>
    <row r="10" spans="1:11" x14ac:dyDescent="0.25">
      <c r="A10" s="8" t="s">
        <v>19</v>
      </c>
      <c r="B10" s="11" t="s">
        <v>15</v>
      </c>
      <c r="C10" s="11" t="s">
        <v>15</v>
      </c>
      <c r="D10" s="11" t="s">
        <v>15</v>
      </c>
      <c r="E10" s="11" t="s">
        <v>15</v>
      </c>
      <c r="F10" s="11" t="s">
        <v>15</v>
      </c>
      <c r="G10" s="11" t="s">
        <v>15</v>
      </c>
      <c r="H10" s="11" t="s">
        <v>15</v>
      </c>
      <c r="I10" s="11" t="s">
        <v>15</v>
      </c>
      <c r="J10" s="11" t="s">
        <v>15</v>
      </c>
      <c r="K10" s="12" t="s">
        <v>15</v>
      </c>
    </row>
    <row r="11" spans="1:11" ht="18.75" x14ac:dyDescent="0.25">
      <c r="A11" s="8" t="s">
        <v>20</v>
      </c>
      <c r="B11" s="11">
        <v>79</v>
      </c>
      <c r="C11" s="11" t="s">
        <v>210</v>
      </c>
      <c r="D11" s="11" t="s">
        <v>211</v>
      </c>
      <c r="E11" s="11" t="s">
        <v>22</v>
      </c>
      <c r="F11" s="11" t="s">
        <v>22</v>
      </c>
      <c r="G11" s="11">
        <v>42.7</v>
      </c>
      <c r="H11" s="11">
        <v>55.1</v>
      </c>
      <c r="I11" s="11">
        <v>30.4</v>
      </c>
      <c r="J11" s="11" t="s">
        <v>26</v>
      </c>
      <c r="K11" s="12">
        <v>8</v>
      </c>
    </row>
    <row r="12" spans="1:11" x14ac:dyDescent="0.25">
      <c r="A12" s="8" t="s">
        <v>27</v>
      </c>
      <c r="B12" s="11" t="s">
        <v>28</v>
      </c>
      <c r="C12" s="11" t="s">
        <v>28</v>
      </c>
      <c r="D12" s="11" t="s">
        <v>28</v>
      </c>
      <c r="E12" s="11" t="s">
        <v>28</v>
      </c>
      <c r="F12" s="11" t="s">
        <v>28</v>
      </c>
      <c r="G12" s="11" t="s">
        <v>28</v>
      </c>
      <c r="H12" s="11" t="s">
        <v>28</v>
      </c>
      <c r="I12" s="11" t="s">
        <v>28</v>
      </c>
      <c r="J12" s="11" t="s">
        <v>28</v>
      </c>
      <c r="K12" s="12" t="s">
        <v>28</v>
      </c>
    </row>
    <row r="13" spans="1:11" x14ac:dyDescent="0.25">
      <c r="A13" s="8" t="s">
        <v>29</v>
      </c>
      <c r="B13" s="11" t="s">
        <v>28</v>
      </c>
      <c r="C13" s="11" t="s">
        <v>28</v>
      </c>
      <c r="D13" s="11" t="s">
        <v>28</v>
      </c>
      <c r="E13" s="11" t="s">
        <v>28</v>
      </c>
      <c r="F13" s="11" t="s">
        <v>28</v>
      </c>
      <c r="G13" s="11" t="s">
        <v>28</v>
      </c>
      <c r="H13" s="11" t="s">
        <v>28</v>
      </c>
      <c r="I13" s="11" t="s">
        <v>28</v>
      </c>
      <c r="J13" s="11" t="s">
        <v>28</v>
      </c>
      <c r="K13" s="12" t="s">
        <v>28</v>
      </c>
    </row>
    <row r="14" spans="1:11" x14ac:dyDescent="0.25">
      <c r="A14" s="8" t="s">
        <v>30</v>
      </c>
      <c r="B14" s="11" t="s">
        <v>32</v>
      </c>
      <c r="C14" s="11" t="s">
        <v>32</v>
      </c>
      <c r="D14" s="11" t="s">
        <v>32</v>
      </c>
      <c r="E14" s="11" t="s">
        <v>32</v>
      </c>
      <c r="F14" s="11" t="s">
        <v>32</v>
      </c>
      <c r="G14" s="11" t="s">
        <v>32</v>
      </c>
      <c r="H14" s="11">
        <v>0.41</v>
      </c>
      <c r="I14" s="11" t="s">
        <v>32</v>
      </c>
      <c r="J14" s="11" t="s">
        <v>32</v>
      </c>
      <c r="K14" s="12" t="s">
        <v>32</v>
      </c>
    </row>
    <row r="15" spans="1:11" x14ac:dyDescent="0.25">
      <c r="A15" s="8" t="s">
        <v>31</v>
      </c>
      <c r="B15" s="11">
        <v>0.9</v>
      </c>
      <c r="C15" s="11" t="s">
        <v>32</v>
      </c>
      <c r="D15" s="11" t="s">
        <v>32</v>
      </c>
      <c r="E15" s="11" t="s">
        <v>32</v>
      </c>
      <c r="F15" s="11" t="s">
        <v>32</v>
      </c>
      <c r="G15" s="11" t="s">
        <v>32</v>
      </c>
      <c r="H15" s="11">
        <v>0.06</v>
      </c>
      <c r="I15" s="11">
        <v>0.06</v>
      </c>
      <c r="J15" s="11">
        <v>0.06</v>
      </c>
      <c r="K15" s="12">
        <v>0.24</v>
      </c>
    </row>
    <row r="16" spans="1:11" x14ac:dyDescent="0.25">
      <c r="A16" s="8" t="s">
        <v>33</v>
      </c>
      <c r="B16" s="11">
        <v>124</v>
      </c>
      <c r="C16" s="11">
        <v>634</v>
      </c>
      <c r="D16" s="11">
        <v>252</v>
      </c>
      <c r="E16" s="11">
        <v>188</v>
      </c>
      <c r="F16" s="11">
        <v>9</v>
      </c>
      <c r="G16" s="11">
        <v>438</v>
      </c>
      <c r="H16" s="11">
        <v>347</v>
      </c>
      <c r="I16" s="11">
        <v>25</v>
      </c>
      <c r="J16" s="11" t="s">
        <v>141</v>
      </c>
      <c r="K16" s="12">
        <v>4</v>
      </c>
    </row>
    <row r="17" spans="1:11" x14ac:dyDescent="0.25">
      <c r="A17" s="8" t="s">
        <v>34</v>
      </c>
      <c r="B17" s="11">
        <v>91</v>
      </c>
      <c r="C17" s="11">
        <v>491</v>
      </c>
      <c r="D17" s="11">
        <v>255</v>
      </c>
      <c r="E17" s="11">
        <v>67</v>
      </c>
      <c r="F17" s="11" t="s">
        <v>141</v>
      </c>
      <c r="G17" s="11">
        <v>160</v>
      </c>
      <c r="H17" s="11">
        <v>60</v>
      </c>
      <c r="I17" s="11">
        <v>162</v>
      </c>
      <c r="J17" s="11">
        <v>5</v>
      </c>
      <c r="K17" s="12">
        <v>6</v>
      </c>
    </row>
    <row r="18" spans="1:11" x14ac:dyDescent="0.25">
      <c r="A18" s="8" t="s">
        <v>35</v>
      </c>
      <c r="B18" s="11">
        <v>364</v>
      </c>
      <c r="C18" s="11">
        <v>238</v>
      </c>
      <c r="D18" s="11">
        <v>302</v>
      </c>
      <c r="E18" s="11">
        <v>328</v>
      </c>
      <c r="F18" s="11">
        <v>41.6</v>
      </c>
      <c r="G18" s="11">
        <v>295</v>
      </c>
      <c r="H18" s="11">
        <v>289</v>
      </c>
      <c r="I18" s="11">
        <v>44.6</v>
      </c>
      <c r="J18" s="11">
        <v>1.9</v>
      </c>
      <c r="K18" s="12">
        <v>5.6</v>
      </c>
    </row>
    <row r="19" spans="1:11" x14ac:dyDescent="0.25">
      <c r="A19" s="8" t="s">
        <v>36</v>
      </c>
      <c r="B19" s="11">
        <v>344</v>
      </c>
      <c r="C19" s="11">
        <v>231</v>
      </c>
      <c r="D19" s="11">
        <v>303</v>
      </c>
      <c r="E19" s="11">
        <v>293</v>
      </c>
      <c r="F19" s="11">
        <v>16</v>
      </c>
      <c r="G19" s="11">
        <v>260</v>
      </c>
      <c r="H19" s="11">
        <v>238</v>
      </c>
      <c r="I19" s="11">
        <v>20</v>
      </c>
      <c r="J19" s="11">
        <v>1.1000000000000001</v>
      </c>
      <c r="K19" s="12">
        <v>0.7</v>
      </c>
    </row>
    <row r="20" spans="1:11" x14ac:dyDescent="0.25">
      <c r="A20" s="8" t="s">
        <v>37</v>
      </c>
      <c r="B20" s="11">
        <v>169</v>
      </c>
      <c r="C20" s="11">
        <v>105</v>
      </c>
      <c r="D20" s="11">
        <v>92</v>
      </c>
      <c r="E20" s="11">
        <v>141</v>
      </c>
      <c r="F20" s="11">
        <v>128</v>
      </c>
      <c r="G20" s="11">
        <v>119</v>
      </c>
      <c r="H20" s="11">
        <v>125</v>
      </c>
      <c r="I20" s="11">
        <v>123</v>
      </c>
      <c r="J20" s="11">
        <v>142</v>
      </c>
      <c r="K20" s="12">
        <v>109</v>
      </c>
    </row>
    <row r="21" spans="1:11" x14ac:dyDescent="0.25">
      <c r="A21" s="8" t="s">
        <v>38</v>
      </c>
      <c r="B21" s="11">
        <v>146</v>
      </c>
      <c r="C21" s="11">
        <v>106</v>
      </c>
      <c r="D21" s="11">
        <v>123</v>
      </c>
      <c r="E21" s="11">
        <v>111</v>
      </c>
      <c r="F21" s="11">
        <v>109</v>
      </c>
      <c r="G21" s="11">
        <v>121</v>
      </c>
      <c r="H21" s="11">
        <v>115</v>
      </c>
      <c r="I21" s="11">
        <v>120</v>
      </c>
      <c r="J21" s="11">
        <v>123</v>
      </c>
      <c r="K21" s="12">
        <v>122</v>
      </c>
    </row>
    <row r="22" spans="1:11" x14ac:dyDescent="0.25">
      <c r="A22" s="8" t="s">
        <v>39</v>
      </c>
      <c r="B22" s="11">
        <v>13.9</v>
      </c>
      <c r="C22" s="11">
        <v>11.8</v>
      </c>
      <c r="D22" s="11">
        <v>12</v>
      </c>
      <c r="E22" s="11">
        <v>13</v>
      </c>
      <c r="F22" s="11">
        <v>11.5</v>
      </c>
      <c r="G22" s="11">
        <v>12.7</v>
      </c>
      <c r="H22" s="11">
        <v>11.9</v>
      </c>
      <c r="I22" s="11">
        <v>11</v>
      </c>
      <c r="J22" s="11">
        <v>9.93</v>
      </c>
      <c r="K22" s="12">
        <v>9.49</v>
      </c>
    </row>
    <row r="23" spans="1:11" x14ac:dyDescent="0.25">
      <c r="A23" s="8" t="s">
        <v>40</v>
      </c>
      <c r="B23" s="11">
        <v>15.6</v>
      </c>
      <c r="C23" s="11">
        <v>13</v>
      </c>
      <c r="D23" s="11">
        <v>11.9</v>
      </c>
      <c r="E23" s="11">
        <v>12.2</v>
      </c>
      <c r="F23" s="11">
        <v>12.7</v>
      </c>
      <c r="G23" s="11">
        <v>13.4</v>
      </c>
      <c r="H23" s="11">
        <v>12.1</v>
      </c>
      <c r="I23" s="11">
        <v>10.6</v>
      </c>
      <c r="J23" s="11">
        <v>9.31</v>
      </c>
      <c r="K23" s="12">
        <v>9.85</v>
      </c>
    </row>
    <row r="24" spans="1:11" x14ac:dyDescent="0.25">
      <c r="A24" s="8" t="s">
        <v>41</v>
      </c>
      <c r="B24" s="11">
        <v>0.22</v>
      </c>
      <c r="C24" s="11">
        <v>0.38500000000000001</v>
      </c>
      <c r="D24" s="11">
        <v>0.2</v>
      </c>
      <c r="E24" s="11">
        <v>0.28799999999999998</v>
      </c>
      <c r="F24" s="11">
        <v>4.1000000000000002E-2</v>
      </c>
      <c r="G24" s="11">
        <v>0.40799999999999997</v>
      </c>
      <c r="H24" s="11">
        <v>0.29199999999999998</v>
      </c>
      <c r="I24" s="11">
        <v>6.0999999999999999E-2</v>
      </c>
      <c r="J24" s="11">
        <v>2.4E-2</v>
      </c>
      <c r="K24" s="12">
        <v>1.6E-2</v>
      </c>
    </row>
    <row r="25" spans="1:11" x14ac:dyDescent="0.25">
      <c r="A25" s="8" t="s">
        <v>42</v>
      </c>
      <c r="B25" s="11">
        <v>0.5</v>
      </c>
      <c r="C25" s="11">
        <v>0.4</v>
      </c>
      <c r="D25" s="11">
        <v>0.31900000000000001</v>
      </c>
      <c r="E25" s="11">
        <v>0.19600000000000001</v>
      </c>
      <c r="F25" s="11">
        <v>1.9E-2</v>
      </c>
      <c r="G25" s="11">
        <v>0.33800000000000002</v>
      </c>
      <c r="H25" s="11">
        <v>0.22800000000000001</v>
      </c>
      <c r="I25" s="11">
        <v>5.3999999999999999E-2</v>
      </c>
      <c r="J25" s="11">
        <v>1.7999999999999999E-2</v>
      </c>
      <c r="K25" s="12">
        <v>2.1000000000000001E-2</v>
      </c>
    </row>
    <row r="26" spans="1:11" x14ac:dyDescent="0.25">
      <c r="A26" s="8" t="s">
        <v>43</v>
      </c>
      <c r="B26" s="11">
        <v>0.01</v>
      </c>
      <c r="C26" s="11">
        <v>0.06</v>
      </c>
      <c r="D26" s="11" t="s">
        <v>28</v>
      </c>
      <c r="E26" s="11" t="s">
        <v>28</v>
      </c>
      <c r="F26" s="11" t="s">
        <v>28</v>
      </c>
      <c r="G26" s="11" t="s">
        <v>28</v>
      </c>
      <c r="H26" s="11" t="s">
        <v>28</v>
      </c>
      <c r="I26" s="11" t="s">
        <v>28</v>
      </c>
      <c r="J26" s="11" t="s">
        <v>28</v>
      </c>
      <c r="K26" s="12" t="s">
        <v>28</v>
      </c>
    </row>
    <row r="27" spans="1:11" x14ac:dyDescent="0.25">
      <c r="A27" s="8" t="s">
        <v>44</v>
      </c>
      <c r="B27" s="11">
        <v>0.3</v>
      </c>
      <c r="C27" s="11" t="s">
        <v>28</v>
      </c>
      <c r="D27" s="11" t="s">
        <v>28</v>
      </c>
      <c r="E27" s="11" t="s">
        <v>28</v>
      </c>
      <c r="F27" s="11" t="s">
        <v>28</v>
      </c>
      <c r="G27" s="11">
        <v>0.02</v>
      </c>
      <c r="H27" s="11" t="s">
        <v>28</v>
      </c>
      <c r="I27" s="11" t="s">
        <v>28</v>
      </c>
      <c r="J27" s="11" t="s">
        <v>28</v>
      </c>
      <c r="K27" s="12" t="s">
        <v>28</v>
      </c>
    </row>
    <row r="28" spans="1:11" x14ac:dyDescent="0.25">
      <c r="A28" s="8" t="s">
        <v>45</v>
      </c>
      <c r="B28" s="13">
        <v>225000</v>
      </c>
      <c r="C28" s="13">
        <v>202000</v>
      </c>
      <c r="D28" s="13">
        <v>181000</v>
      </c>
      <c r="E28" s="13">
        <v>225000</v>
      </c>
      <c r="F28" s="13">
        <v>163000</v>
      </c>
      <c r="G28" s="13">
        <v>213000</v>
      </c>
      <c r="H28" s="13">
        <v>217000</v>
      </c>
      <c r="I28" s="13">
        <v>219000</v>
      </c>
      <c r="J28" s="13">
        <v>203000</v>
      </c>
      <c r="K28" s="14">
        <v>186000</v>
      </c>
    </row>
    <row r="29" spans="1:11" x14ac:dyDescent="0.25">
      <c r="A29" s="8" t="s">
        <v>46</v>
      </c>
      <c r="B29" s="13">
        <v>213000</v>
      </c>
      <c r="C29" s="13">
        <v>216000</v>
      </c>
      <c r="D29" s="13">
        <v>210000</v>
      </c>
      <c r="E29" s="13">
        <v>220000</v>
      </c>
      <c r="F29" s="13">
        <v>157000</v>
      </c>
      <c r="G29" s="13">
        <v>197000</v>
      </c>
      <c r="H29" s="13">
        <v>203000</v>
      </c>
      <c r="I29" s="13">
        <v>201000</v>
      </c>
      <c r="J29" s="13">
        <v>185000</v>
      </c>
      <c r="K29" s="14">
        <v>195000</v>
      </c>
    </row>
    <row r="30" spans="1:11" x14ac:dyDescent="0.25">
      <c r="A30" s="8" t="s">
        <v>47</v>
      </c>
      <c r="B30" s="11">
        <v>1.08</v>
      </c>
      <c r="C30" s="11">
        <v>1.02</v>
      </c>
      <c r="D30" s="11">
        <v>0.68799999999999994</v>
      </c>
      <c r="E30" s="11">
        <v>1.54</v>
      </c>
      <c r="F30" s="11">
        <v>0.46600000000000003</v>
      </c>
      <c r="G30" s="11">
        <v>0.88900000000000001</v>
      </c>
      <c r="H30" s="11">
        <v>0.70399999999999996</v>
      </c>
      <c r="I30" s="11">
        <v>0.53300000000000003</v>
      </c>
      <c r="J30" s="11">
        <v>0.54</v>
      </c>
      <c r="K30" s="12">
        <v>0.30099999999999999</v>
      </c>
    </row>
    <row r="31" spans="1:11" x14ac:dyDescent="0.25">
      <c r="A31" s="8" t="s">
        <v>48</v>
      </c>
      <c r="B31" s="11">
        <v>1.3</v>
      </c>
      <c r="C31" s="11">
        <v>0.999</v>
      </c>
      <c r="D31" s="11">
        <v>0.57599999999999996</v>
      </c>
      <c r="E31" s="11">
        <v>0.876</v>
      </c>
      <c r="F31" s="11">
        <v>0.48499999999999999</v>
      </c>
      <c r="G31" s="11">
        <v>0.81799999999999995</v>
      </c>
      <c r="H31" s="11">
        <v>0.77500000000000002</v>
      </c>
      <c r="I31" s="11">
        <v>1.08</v>
      </c>
      <c r="J31" s="11">
        <v>0.47</v>
      </c>
      <c r="K31" s="12">
        <v>0.38</v>
      </c>
    </row>
    <row r="32" spans="1:11" x14ac:dyDescent="0.25">
      <c r="A32" s="8" t="s">
        <v>49</v>
      </c>
      <c r="B32" s="11">
        <v>6.93</v>
      </c>
      <c r="C32" s="11">
        <v>8.2200000000000006</v>
      </c>
      <c r="D32" s="11">
        <v>8.6999999999999993</v>
      </c>
      <c r="E32" s="11">
        <v>7.98</v>
      </c>
      <c r="F32" s="11">
        <v>6.91</v>
      </c>
      <c r="G32" s="11">
        <v>8.51</v>
      </c>
      <c r="H32" s="11">
        <v>9.17</v>
      </c>
      <c r="I32" s="11">
        <v>9.14</v>
      </c>
      <c r="J32" s="11">
        <v>9.0399999999999991</v>
      </c>
      <c r="K32" s="12">
        <v>7.43</v>
      </c>
    </row>
    <row r="33" spans="1:11" x14ac:dyDescent="0.25">
      <c r="A33" s="8" t="s">
        <v>50</v>
      </c>
      <c r="B33" s="11">
        <v>6.2</v>
      </c>
      <c r="C33" s="11">
        <v>8.17</v>
      </c>
      <c r="D33" s="11">
        <v>8.43</v>
      </c>
      <c r="E33" s="11">
        <v>8.16</v>
      </c>
      <c r="F33" s="11">
        <v>6.34</v>
      </c>
      <c r="G33" s="11">
        <v>8.7200000000000006</v>
      </c>
      <c r="H33" s="11">
        <v>8.9700000000000006</v>
      </c>
      <c r="I33" s="11">
        <v>9.3000000000000007</v>
      </c>
      <c r="J33" s="11">
        <v>7.97</v>
      </c>
      <c r="K33" s="12">
        <v>7.8</v>
      </c>
    </row>
    <row r="34" spans="1:11" x14ac:dyDescent="0.25">
      <c r="A34" s="8" t="s">
        <v>51</v>
      </c>
      <c r="B34" s="11">
        <v>0.35</v>
      </c>
      <c r="C34" s="11">
        <v>0.22</v>
      </c>
      <c r="D34" s="11">
        <v>0.2</v>
      </c>
      <c r="E34" s="11">
        <v>0.11</v>
      </c>
      <c r="F34" s="11" t="s">
        <v>53</v>
      </c>
      <c r="G34" s="11">
        <v>0.15</v>
      </c>
      <c r="H34" s="11" t="s">
        <v>53</v>
      </c>
      <c r="I34" s="11" t="s">
        <v>53</v>
      </c>
      <c r="J34" s="11" t="s">
        <v>53</v>
      </c>
      <c r="K34" s="12" t="s">
        <v>53</v>
      </c>
    </row>
    <row r="35" spans="1:11" x14ac:dyDescent="0.25">
      <c r="A35" s="8" t="s">
        <v>52</v>
      </c>
      <c r="B35" s="11">
        <v>0.5</v>
      </c>
      <c r="C35" s="11" t="s">
        <v>53</v>
      </c>
      <c r="D35" s="11" t="s">
        <v>53</v>
      </c>
      <c r="E35" s="11" t="s">
        <v>53</v>
      </c>
      <c r="F35" s="11">
        <v>0.74</v>
      </c>
      <c r="G35" s="11">
        <v>0.08</v>
      </c>
      <c r="H35" s="11" t="s">
        <v>53</v>
      </c>
      <c r="I35" s="11">
        <v>0.09</v>
      </c>
      <c r="J35" s="11" t="s">
        <v>53</v>
      </c>
      <c r="K35" s="12" t="s">
        <v>53</v>
      </c>
    </row>
    <row r="36" spans="1:11" x14ac:dyDescent="0.25">
      <c r="A36" s="8" t="s">
        <v>54</v>
      </c>
      <c r="B36" s="11">
        <v>10.6</v>
      </c>
      <c r="C36" s="11">
        <v>6.1</v>
      </c>
      <c r="D36" s="11">
        <v>7.6</v>
      </c>
      <c r="E36" s="11">
        <v>9.1999999999999993</v>
      </c>
      <c r="F36" s="11">
        <v>9.8000000000000007</v>
      </c>
      <c r="G36" s="11">
        <v>9.3000000000000007</v>
      </c>
      <c r="H36" s="11">
        <v>9.1999999999999993</v>
      </c>
      <c r="I36" s="11">
        <v>9.5</v>
      </c>
      <c r="J36" s="11">
        <v>9.6</v>
      </c>
      <c r="K36" s="12">
        <v>10.4</v>
      </c>
    </row>
    <row r="37" spans="1:11" x14ac:dyDescent="0.25">
      <c r="A37" s="8" t="s">
        <v>55</v>
      </c>
      <c r="B37" s="11">
        <v>12</v>
      </c>
      <c r="C37" s="11">
        <v>7.4</v>
      </c>
      <c r="D37" s="11">
        <v>8.1</v>
      </c>
      <c r="E37" s="11">
        <v>8.9</v>
      </c>
      <c r="F37" s="11">
        <v>10.4</v>
      </c>
      <c r="G37" s="11">
        <v>8</v>
      </c>
      <c r="H37" s="11">
        <v>8.3000000000000007</v>
      </c>
      <c r="I37" s="11">
        <v>8.6999999999999993</v>
      </c>
      <c r="J37" s="11">
        <v>8.3000000000000007</v>
      </c>
      <c r="K37" s="12">
        <v>8.5</v>
      </c>
    </row>
    <row r="38" spans="1:11" x14ac:dyDescent="0.25">
      <c r="A38" s="8" t="s">
        <v>56</v>
      </c>
      <c r="B38" s="11">
        <v>2</v>
      </c>
      <c r="C38" s="11">
        <v>3.7</v>
      </c>
      <c r="D38" s="11">
        <v>2.5</v>
      </c>
      <c r="E38" s="11">
        <v>2.2000000000000002</v>
      </c>
      <c r="F38" s="11">
        <v>1.5</v>
      </c>
      <c r="G38" s="11">
        <v>2.8</v>
      </c>
      <c r="H38" s="11">
        <v>3.8</v>
      </c>
      <c r="I38" s="11">
        <v>5.2</v>
      </c>
      <c r="J38" s="11">
        <v>1.8</v>
      </c>
      <c r="K38" s="12">
        <v>1.4</v>
      </c>
    </row>
    <row r="39" spans="1:11" x14ac:dyDescent="0.25">
      <c r="A39" s="8" t="s">
        <v>57</v>
      </c>
      <c r="B39" s="11">
        <v>23.8</v>
      </c>
      <c r="C39" s="11">
        <v>2.9</v>
      </c>
      <c r="D39" s="11">
        <v>1.9</v>
      </c>
      <c r="E39" s="11">
        <v>2.2000000000000002</v>
      </c>
      <c r="F39" s="11">
        <v>1.2</v>
      </c>
      <c r="G39" s="11">
        <v>16</v>
      </c>
      <c r="H39" s="11">
        <v>13</v>
      </c>
      <c r="I39" s="11">
        <v>42</v>
      </c>
      <c r="J39" s="11">
        <v>7.4</v>
      </c>
      <c r="K39" s="12">
        <v>7.4</v>
      </c>
    </row>
    <row r="40" spans="1:11" x14ac:dyDescent="0.25">
      <c r="A40" s="8" t="s">
        <v>58</v>
      </c>
      <c r="B40" s="13">
        <v>126000</v>
      </c>
      <c r="C40" s="13">
        <v>95200</v>
      </c>
      <c r="D40" s="13">
        <v>112000</v>
      </c>
      <c r="E40" s="13">
        <v>166000</v>
      </c>
      <c r="F40" s="13">
        <v>66700</v>
      </c>
      <c r="G40" s="13">
        <v>131000</v>
      </c>
      <c r="H40" s="13">
        <v>145000</v>
      </c>
      <c r="I40" s="13">
        <v>79000</v>
      </c>
      <c r="J40" s="13">
        <v>68200</v>
      </c>
      <c r="K40" s="14">
        <v>51600</v>
      </c>
    </row>
    <row r="41" spans="1:11" x14ac:dyDescent="0.25">
      <c r="A41" s="8" t="s">
        <v>59</v>
      </c>
      <c r="B41" s="13">
        <v>133000</v>
      </c>
      <c r="C41" s="13">
        <v>95600</v>
      </c>
      <c r="D41" s="13">
        <v>118000</v>
      </c>
      <c r="E41" s="13">
        <v>168000</v>
      </c>
      <c r="F41" s="13">
        <v>58700</v>
      </c>
      <c r="G41" s="13">
        <v>118000</v>
      </c>
      <c r="H41" s="13">
        <v>129000</v>
      </c>
      <c r="I41" s="13">
        <v>65200</v>
      </c>
      <c r="J41" s="13">
        <v>61500</v>
      </c>
      <c r="K41" s="14">
        <v>46000</v>
      </c>
    </row>
    <row r="42" spans="1:11" x14ac:dyDescent="0.25">
      <c r="A42" s="8" t="s">
        <v>60</v>
      </c>
      <c r="B42" s="11">
        <v>0.7</v>
      </c>
      <c r="C42" s="11">
        <v>0.7</v>
      </c>
      <c r="D42" s="11">
        <v>0.6</v>
      </c>
      <c r="E42" s="11">
        <v>0.2</v>
      </c>
      <c r="F42" s="11" t="s">
        <v>62</v>
      </c>
      <c r="G42" s="11">
        <v>0.9</v>
      </c>
      <c r="H42" s="11">
        <v>0.8</v>
      </c>
      <c r="I42" s="11">
        <v>0.8</v>
      </c>
      <c r="J42" s="11">
        <v>0.8</v>
      </c>
      <c r="K42" s="12">
        <v>1</v>
      </c>
    </row>
    <row r="43" spans="1:11" x14ac:dyDescent="0.25">
      <c r="A43" s="8" t="s">
        <v>61</v>
      </c>
      <c r="B43" s="11">
        <v>0.5</v>
      </c>
      <c r="C43" s="11">
        <v>0.7</v>
      </c>
      <c r="D43" s="11">
        <v>0.5</v>
      </c>
      <c r="E43" s="11">
        <v>0.2</v>
      </c>
      <c r="F43" s="11">
        <v>0.2</v>
      </c>
      <c r="G43" s="11">
        <v>0.8</v>
      </c>
      <c r="H43" s="11">
        <v>0.8</v>
      </c>
      <c r="I43" s="11">
        <v>0.8</v>
      </c>
      <c r="J43" s="11">
        <v>0.8</v>
      </c>
      <c r="K43" s="12">
        <v>1.4</v>
      </c>
    </row>
    <row r="44" spans="1:11" x14ac:dyDescent="0.25">
      <c r="A44" s="8" t="s">
        <v>63</v>
      </c>
      <c r="B44" s="11">
        <v>4.7</v>
      </c>
      <c r="C44" s="11">
        <v>1.1000000000000001</v>
      </c>
      <c r="D44" s="11">
        <v>3.8</v>
      </c>
      <c r="E44" s="11">
        <v>4.2</v>
      </c>
      <c r="F44" s="11">
        <v>1.9</v>
      </c>
      <c r="G44" s="11">
        <v>2.9</v>
      </c>
      <c r="H44" s="11">
        <v>3.4</v>
      </c>
      <c r="I44" s="11">
        <v>1.7</v>
      </c>
      <c r="J44" s="11">
        <v>1.3</v>
      </c>
      <c r="K44" s="12">
        <v>1.2</v>
      </c>
    </row>
    <row r="45" spans="1:11" x14ac:dyDescent="0.25">
      <c r="A45" s="8" t="s">
        <v>64</v>
      </c>
      <c r="B45" s="11" t="s">
        <v>62</v>
      </c>
      <c r="C45" s="11">
        <v>3.2</v>
      </c>
      <c r="D45" s="11">
        <v>3.6</v>
      </c>
      <c r="E45" s="11">
        <v>4</v>
      </c>
      <c r="F45" s="11">
        <v>1</v>
      </c>
      <c r="G45" s="11">
        <v>3</v>
      </c>
      <c r="H45" s="11">
        <v>3</v>
      </c>
      <c r="I45" s="11">
        <v>2</v>
      </c>
      <c r="J45" s="11">
        <v>1</v>
      </c>
      <c r="K45" s="12">
        <v>1.1000000000000001</v>
      </c>
    </row>
    <row r="46" spans="1:11" x14ac:dyDescent="0.25">
      <c r="A46" s="8" t="s">
        <v>65</v>
      </c>
      <c r="B46" s="11" t="s">
        <v>62</v>
      </c>
      <c r="C46" s="11">
        <v>0.2</v>
      </c>
      <c r="D46" s="11" t="s">
        <v>62</v>
      </c>
      <c r="E46" s="11" t="s">
        <v>62</v>
      </c>
      <c r="F46" s="11">
        <v>0.1</v>
      </c>
      <c r="G46" s="11" t="s">
        <v>62</v>
      </c>
      <c r="H46" s="11" t="s">
        <v>62</v>
      </c>
      <c r="I46" s="11" t="s">
        <v>62</v>
      </c>
      <c r="J46" s="11" t="s">
        <v>62</v>
      </c>
      <c r="K46" s="12" t="s">
        <v>62</v>
      </c>
    </row>
    <row r="47" spans="1:11" x14ac:dyDescent="0.25">
      <c r="A47" s="8" t="s">
        <v>66</v>
      </c>
      <c r="B47" s="11" t="s">
        <v>62</v>
      </c>
      <c r="C47" s="11" t="s">
        <v>62</v>
      </c>
      <c r="D47" s="11" t="s">
        <v>62</v>
      </c>
      <c r="E47" s="11" t="s">
        <v>62</v>
      </c>
      <c r="F47" s="11" t="s">
        <v>62</v>
      </c>
      <c r="G47" s="11" t="s">
        <v>62</v>
      </c>
      <c r="H47" s="11" t="s">
        <v>62</v>
      </c>
      <c r="I47" s="11" t="s">
        <v>62</v>
      </c>
      <c r="J47" s="11" t="s">
        <v>62</v>
      </c>
      <c r="K47" s="12" t="s">
        <v>62</v>
      </c>
    </row>
    <row r="48" spans="1:11" x14ac:dyDescent="0.25">
      <c r="A48" s="8" t="s">
        <v>67</v>
      </c>
      <c r="B48" s="11" t="s">
        <v>62</v>
      </c>
      <c r="C48" s="11" t="s">
        <v>28</v>
      </c>
      <c r="D48" s="11">
        <v>7.0000000000000007E-2</v>
      </c>
      <c r="E48" s="11" t="s">
        <v>28</v>
      </c>
      <c r="F48" s="11" t="s">
        <v>28</v>
      </c>
      <c r="G48" s="11" t="s">
        <v>28</v>
      </c>
      <c r="H48" s="11" t="s">
        <v>28</v>
      </c>
      <c r="I48" s="11" t="s">
        <v>28</v>
      </c>
      <c r="J48" s="11" t="s">
        <v>28</v>
      </c>
      <c r="K48" s="12" t="s">
        <v>28</v>
      </c>
    </row>
    <row r="49" spans="1:11" x14ac:dyDescent="0.25">
      <c r="A49" s="8" t="s">
        <v>68</v>
      </c>
      <c r="B49" s="11" t="s">
        <v>28</v>
      </c>
      <c r="C49" s="11" t="s">
        <v>62</v>
      </c>
      <c r="D49" s="11" t="s">
        <v>62</v>
      </c>
      <c r="E49" s="11" t="s">
        <v>28</v>
      </c>
      <c r="F49" s="11" t="s">
        <v>28</v>
      </c>
      <c r="G49" s="11" t="s">
        <v>28</v>
      </c>
      <c r="H49" s="11" t="s">
        <v>28</v>
      </c>
      <c r="I49" s="11" t="s">
        <v>28</v>
      </c>
      <c r="J49" s="11" t="s">
        <v>28</v>
      </c>
      <c r="K49" s="12" t="s">
        <v>28</v>
      </c>
    </row>
    <row r="50" spans="1:11" x14ac:dyDescent="0.25">
      <c r="A50" s="8" t="s">
        <v>69</v>
      </c>
      <c r="B50" s="11" t="s">
        <v>62</v>
      </c>
      <c r="C50" s="11" t="s">
        <v>62</v>
      </c>
      <c r="D50" s="11" t="s">
        <v>62</v>
      </c>
      <c r="E50" s="11" t="s">
        <v>62</v>
      </c>
      <c r="F50" s="11" t="s">
        <v>62</v>
      </c>
      <c r="G50" s="11" t="s">
        <v>62</v>
      </c>
      <c r="H50" s="11" t="s">
        <v>62</v>
      </c>
      <c r="I50" s="11" t="s">
        <v>62</v>
      </c>
      <c r="J50" s="11" t="s">
        <v>28</v>
      </c>
      <c r="K50" s="12" t="s">
        <v>62</v>
      </c>
    </row>
    <row r="51" spans="1:11" x14ac:dyDescent="0.25">
      <c r="A51" s="8" t="s">
        <v>70</v>
      </c>
      <c r="B51" s="11" t="s">
        <v>62</v>
      </c>
      <c r="C51" s="11" t="s">
        <v>62</v>
      </c>
      <c r="D51" s="11" t="s">
        <v>62</v>
      </c>
      <c r="E51" s="11" t="s">
        <v>62</v>
      </c>
      <c r="F51" s="11" t="s">
        <v>62</v>
      </c>
      <c r="G51" s="11" t="s">
        <v>62</v>
      </c>
      <c r="H51" s="11" t="s">
        <v>62</v>
      </c>
      <c r="I51" s="11" t="s">
        <v>62</v>
      </c>
      <c r="J51" s="11" t="s">
        <v>28</v>
      </c>
      <c r="K51" s="12" t="s">
        <v>62</v>
      </c>
    </row>
    <row r="52" spans="1:11" x14ac:dyDescent="0.25">
      <c r="A52" s="8" t="s">
        <v>71</v>
      </c>
      <c r="B52" s="11">
        <v>9920</v>
      </c>
      <c r="C52" s="11">
        <v>8150</v>
      </c>
      <c r="D52" s="11">
        <v>7750</v>
      </c>
      <c r="E52" s="11">
        <v>10200</v>
      </c>
      <c r="F52" s="11">
        <v>7840</v>
      </c>
      <c r="G52" s="11">
        <v>9130</v>
      </c>
      <c r="H52" s="11">
        <v>15000</v>
      </c>
      <c r="I52" s="11">
        <v>10600</v>
      </c>
      <c r="J52" s="11">
        <v>9830</v>
      </c>
      <c r="K52" s="12">
        <v>8430</v>
      </c>
    </row>
    <row r="53" spans="1:11" x14ac:dyDescent="0.25">
      <c r="A53" s="8" t="s">
        <v>72</v>
      </c>
      <c r="B53" s="11">
        <v>11500</v>
      </c>
      <c r="C53" s="11">
        <v>9060</v>
      </c>
      <c r="D53" s="11">
        <v>8320</v>
      </c>
      <c r="E53" s="11">
        <v>10000</v>
      </c>
      <c r="F53" s="11">
        <v>7240</v>
      </c>
      <c r="G53" s="11">
        <v>8760</v>
      </c>
      <c r="H53" s="11">
        <v>13100</v>
      </c>
      <c r="I53" s="11">
        <v>9160</v>
      </c>
      <c r="J53" s="11">
        <v>8370</v>
      </c>
      <c r="K53" s="12">
        <v>8890</v>
      </c>
    </row>
    <row r="54" spans="1:11" x14ac:dyDescent="0.25">
      <c r="A54" s="8" t="s">
        <v>73</v>
      </c>
      <c r="B54" s="11">
        <v>182</v>
      </c>
      <c r="C54" s="11">
        <v>105</v>
      </c>
      <c r="D54" s="11">
        <v>95.1</v>
      </c>
      <c r="E54" s="11">
        <v>159</v>
      </c>
      <c r="F54" s="11">
        <v>144</v>
      </c>
      <c r="G54" s="11">
        <v>130</v>
      </c>
      <c r="H54" s="11">
        <v>146</v>
      </c>
      <c r="I54" s="11">
        <v>147</v>
      </c>
      <c r="J54" s="11">
        <v>181</v>
      </c>
      <c r="K54" s="12">
        <v>118</v>
      </c>
    </row>
    <row r="55" spans="1:11" x14ac:dyDescent="0.25">
      <c r="A55" s="8" t="s">
        <v>74</v>
      </c>
      <c r="B55" s="11">
        <v>172</v>
      </c>
      <c r="C55" s="11">
        <v>96.3</v>
      </c>
      <c r="D55" s="11">
        <v>138</v>
      </c>
      <c r="E55" s="11">
        <v>114</v>
      </c>
      <c r="F55" s="11">
        <v>132</v>
      </c>
      <c r="G55" s="11">
        <v>141</v>
      </c>
      <c r="H55" s="11">
        <v>135</v>
      </c>
      <c r="I55" s="11">
        <v>145</v>
      </c>
      <c r="J55" s="11">
        <v>154</v>
      </c>
      <c r="K55" s="12">
        <v>134</v>
      </c>
    </row>
    <row r="56" spans="1:11" x14ac:dyDescent="0.25">
      <c r="A56" s="8" t="s">
        <v>75</v>
      </c>
      <c r="B56" s="13">
        <v>188000</v>
      </c>
      <c r="C56" s="13">
        <v>151000</v>
      </c>
      <c r="D56" s="13">
        <v>157000</v>
      </c>
      <c r="E56" s="13">
        <v>187000</v>
      </c>
      <c r="F56" s="13">
        <v>151000</v>
      </c>
      <c r="G56" s="13">
        <v>183000</v>
      </c>
      <c r="H56" s="13">
        <v>184000</v>
      </c>
      <c r="I56" s="13">
        <v>192000</v>
      </c>
      <c r="J56" s="13">
        <v>181000</v>
      </c>
      <c r="K56" s="14">
        <v>164000</v>
      </c>
    </row>
    <row r="57" spans="1:11" x14ac:dyDescent="0.25">
      <c r="A57" s="8" t="s">
        <v>76</v>
      </c>
      <c r="B57" s="13">
        <v>195000</v>
      </c>
      <c r="C57" s="13">
        <v>155000</v>
      </c>
      <c r="D57" s="13">
        <v>182000</v>
      </c>
      <c r="E57" s="13">
        <v>190000</v>
      </c>
      <c r="F57" s="13">
        <v>137000</v>
      </c>
      <c r="G57" s="13">
        <v>178000</v>
      </c>
      <c r="H57" s="13">
        <v>180000</v>
      </c>
      <c r="I57" s="13">
        <v>189000</v>
      </c>
      <c r="J57" s="13">
        <v>171000</v>
      </c>
      <c r="K57" s="14">
        <v>179000</v>
      </c>
    </row>
    <row r="58" spans="1:11" x14ac:dyDescent="0.25">
      <c r="A58" s="8" t="s">
        <v>77</v>
      </c>
      <c r="B58" s="13">
        <v>61900</v>
      </c>
      <c r="C58" s="13">
        <v>52400</v>
      </c>
      <c r="D58" s="13">
        <v>55900</v>
      </c>
      <c r="E58" s="13">
        <v>77600</v>
      </c>
      <c r="F58" s="13">
        <v>59900</v>
      </c>
      <c r="G58" s="13">
        <v>58100</v>
      </c>
      <c r="H58" s="13">
        <v>59100</v>
      </c>
      <c r="I58" s="13">
        <v>63900</v>
      </c>
      <c r="J58" s="13">
        <v>59300</v>
      </c>
      <c r="K58" s="14">
        <v>59700</v>
      </c>
    </row>
    <row r="59" spans="1:11" x14ac:dyDescent="0.25">
      <c r="A59" s="8" t="s">
        <v>78</v>
      </c>
      <c r="B59" s="13">
        <v>64800</v>
      </c>
      <c r="C59" s="13">
        <v>54600</v>
      </c>
      <c r="D59" s="13">
        <v>60100</v>
      </c>
      <c r="E59" s="13">
        <v>74700</v>
      </c>
      <c r="F59" s="13">
        <v>61300</v>
      </c>
      <c r="G59" s="13">
        <v>61700</v>
      </c>
      <c r="H59" s="13">
        <v>63100</v>
      </c>
      <c r="I59" s="13">
        <v>65800</v>
      </c>
      <c r="J59" s="13">
        <v>58356</v>
      </c>
      <c r="K59" s="14">
        <v>61800</v>
      </c>
    </row>
    <row r="60" spans="1:11" x14ac:dyDescent="0.25">
      <c r="A60" s="8" t="s">
        <v>79</v>
      </c>
      <c r="B60" s="11">
        <v>2.14</v>
      </c>
      <c r="C60" s="11">
        <v>1.31</v>
      </c>
      <c r="D60" s="11">
        <v>1.8</v>
      </c>
      <c r="E60" s="11">
        <v>1.67</v>
      </c>
      <c r="F60" s="11">
        <v>0.84</v>
      </c>
      <c r="G60" s="11">
        <v>1.38</v>
      </c>
      <c r="H60" s="11">
        <v>1.4</v>
      </c>
      <c r="I60" s="11">
        <v>0.56000000000000005</v>
      </c>
      <c r="J60" s="11">
        <v>0.5</v>
      </c>
      <c r="K60" s="12">
        <v>0.14000000000000001</v>
      </c>
    </row>
    <row r="61" spans="1:11" x14ac:dyDescent="0.25">
      <c r="A61" s="8" t="s">
        <v>80</v>
      </c>
      <c r="B61" s="11">
        <v>1.8</v>
      </c>
      <c r="C61" s="11">
        <v>1.26</v>
      </c>
      <c r="D61" s="11">
        <v>1.64</v>
      </c>
      <c r="E61" s="11">
        <v>1.73</v>
      </c>
      <c r="F61" s="11">
        <v>0.59</v>
      </c>
      <c r="G61" s="11">
        <v>1.89</v>
      </c>
      <c r="H61" s="11">
        <v>1.42</v>
      </c>
      <c r="I61" s="11">
        <v>0.52</v>
      </c>
      <c r="J61" s="11">
        <v>0.5</v>
      </c>
      <c r="K61" s="12">
        <v>0.1</v>
      </c>
    </row>
    <row r="62" spans="1:11" x14ac:dyDescent="0.25">
      <c r="A62" s="8" t="s">
        <v>83</v>
      </c>
      <c r="B62" s="13">
        <v>96600</v>
      </c>
      <c r="C62" s="13">
        <v>65200</v>
      </c>
      <c r="D62" s="13">
        <v>72500</v>
      </c>
      <c r="E62" s="13">
        <v>89800</v>
      </c>
      <c r="F62" s="13">
        <v>74200</v>
      </c>
      <c r="G62" s="13">
        <v>81300</v>
      </c>
      <c r="H62" s="13">
        <v>86500</v>
      </c>
      <c r="I62" s="13">
        <v>88300</v>
      </c>
      <c r="J62" s="13">
        <v>91000</v>
      </c>
      <c r="K62" s="14">
        <v>75300</v>
      </c>
    </row>
    <row r="63" spans="1:11" x14ac:dyDescent="0.25">
      <c r="A63" s="8" t="s">
        <v>84</v>
      </c>
      <c r="B63" s="13">
        <v>98100</v>
      </c>
      <c r="C63" s="13">
        <v>65800</v>
      </c>
      <c r="D63" s="13">
        <v>85300</v>
      </c>
      <c r="E63" s="13">
        <v>90300</v>
      </c>
      <c r="F63" s="13">
        <v>67300</v>
      </c>
      <c r="G63" s="13">
        <v>84300</v>
      </c>
      <c r="H63" s="13">
        <v>82800</v>
      </c>
      <c r="I63" s="13">
        <v>85000</v>
      </c>
      <c r="J63" s="13">
        <v>80600</v>
      </c>
      <c r="K63" s="14">
        <v>81900</v>
      </c>
    </row>
    <row r="64" spans="1:11" x14ac:dyDescent="0.25">
      <c r="A64" s="8" t="s">
        <v>85</v>
      </c>
      <c r="B64" s="11" t="s">
        <v>62</v>
      </c>
      <c r="C64" s="11" t="s">
        <v>62</v>
      </c>
      <c r="D64" s="11" t="s">
        <v>62</v>
      </c>
      <c r="E64" s="11" t="s">
        <v>62</v>
      </c>
      <c r="F64" s="11" t="s">
        <v>62</v>
      </c>
      <c r="G64" s="11" t="s">
        <v>62</v>
      </c>
      <c r="H64" s="11" t="s">
        <v>62</v>
      </c>
      <c r="I64" s="11" t="s">
        <v>62</v>
      </c>
      <c r="J64" s="11" t="s">
        <v>28</v>
      </c>
      <c r="K64" s="12" t="s">
        <v>62</v>
      </c>
    </row>
    <row r="65" spans="1:11" x14ac:dyDescent="0.25">
      <c r="A65" s="8" t="s">
        <v>86</v>
      </c>
      <c r="B65" s="11" t="s">
        <v>62</v>
      </c>
      <c r="C65" s="11" t="s">
        <v>62</v>
      </c>
      <c r="D65" s="11" t="s">
        <v>62</v>
      </c>
      <c r="E65" s="11" t="s">
        <v>62</v>
      </c>
      <c r="F65" s="11" t="s">
        <v>62</v>
      </c>
      <c r="G65" s="11" t="s">
        <v>62</v>
      </c>
      <c r="H65" s="11" t="s">
        <v>62</v>
      </c>
      <c r="I65" s="11" t="s">
        <v>62</v>
      </c>
      <c r="J65" s="11">
        <v>0.03</v>
      </c>
      <c r="K65" s="12" t="s">
        <v>62</v>
      </c>
    </row>
    <row r="66" spans="1:11" x14ac:dyDescent="0.25">
      <c r="A66" s="8" t="s">
        <v>87</v>
      </c>
      <c r="B66" s="11">
        <v>15.8</v>
      </c>
      <c r="C66" s="11">
        <v>17.899999999999999</v>
      </c>
      <c r="D66" s="11">
        <v>17.2</v>
      </c>
      <c r="E66" s="11">
        <v>18</v>
      </c>
      <c r="F66" s="11">
        <v>15.2</v>
      </c>
      <c r="G66" s="11">
        <v>18.5</v>
      </c>
      <c r="H66" s="11">
        <v>24.6</v>
      </c>
      <c r="I66" s="11">
        <v>19.100000000000001</v>
      </c>
      <c r="J66" s="11">
        <v>17.3</v>
      </c>
      <c r="K66" s="12">
        <v>14.9</v>
      </c>
    </row>
    <row r="67" spans="1:11" x14ac:dyDescent="0.25">
      <c r="A67" s="8" t="s">
        <v>88</v>
      </c>
      <c r="B67" s="11">
        <v>83.5</v>
      </c>
      <c r="C67" s="11">
        <v>17.7</v>
      </c>
      <c r="D67" s="11">
        <v>17.100000000000001</v>
      </c>
      <c r="E67" s="11">
        <v>18.2</v>
      </c>
      <c r="F67" s="11">
        <v>14.8</v>
      </c>
      <c r="G67" s="11">
        <v>19</v>
      </c>
      <c r="H67" s="11">
        <v>20</v>
      </c>
      <c r="I67" s="11">
        <v>20</v>
      </c>
      <c r="J67" s="11">
        <v>15.2</v>
      </c>
      <c r="K67" s="12">
        <v>15</v>
      </c>
    </row>
    <row r="68" spans="1:11" x14ac:dyDescent="0.25">
      <c r="A68" s="8" t="s">
        <v>89</v>
      </c>
      <c r="B68" s="11" t="s">
        <v>91</v>
      </c>
      <c r="C68" s="11">
        <v>12</v>
      </c>
      <c r="D68" s="11" t="s">
        <v>91</v>
      </c>
      <c r="E68" s="11">
        <v>10</v>
      </c>
      <c r="F68" s="11" t="s">
        <v>91</v>
      </c>
      <c r="G68" s="11">
        <v>5</v>
      </c>
      <c r="H68" s="11">
        <v>12</v>
      </c>
      <c r="I68" s="11">
        <v>5</v>
      </c>
      <c r="J68" s="11" t="s">
        <v>91</v>
      </c>
      <c r="K68" s="12">
        <v>12</v>
      </c>
    </row>
    <row r="69" spans="1:11" x14ac:dyDescent="0.25">
      <c r="A69" s="8" t="s">
        <v>90</v>
      </c>
      <c r="B69" s="11">
        <v>600</v>
      </c>
      <c r="C69" s="11" t="s">
        <v>91</v>
      </c>
      <c r="D69" s="11" t="s">
        <v>91</v>
      </c>
      <c r="E69" s="11">
        <v>4</v>
      </c>
      <c r="F69" s="11" t="s">
        <v>91</v>
      </c>
      <c r="G69" s="11" t="s">
        <v>91</v>
      </c>
      <c r="H69" s="11" t="s">
        <v>91</v>
      </c>
      <c r="I69" s="11" t="s">
        <v>91</v>
      </c>
      <c r="J69" s="11" t="s">
        <v>91</v>
      </c>
      <c r="K69" s="12" t="s">
        <v>91</v>
      </c>
    </row>
    <row r="70" spans="1:11" x14ac:dyDescent="0.25">
      <c r="A70" s="8" t="s">
        <v>92</v>
      </c>
      <c r="B70" s="11">
        <v>0.43</v>
      </c>
      <c r="C70" s="11">
        <v>0.56999999999999995</v>
      </c>
      <c r="D70" s="11">
        <v>0.42</v>
      </c>
      <c r="E70" s="11">
        <v>1.56</v>
      </c>
      <c r="F70" s="11">
        <v>0.2</v>
      </c>
      <c r="G70" s="11">
        <v>0.47</v>
      </c>
      <c r="H70" s="11">
        <v>0.55000000000000004</v>
      </c>
      <c r="I70" s="11">
        <v>0.1</v>
      </c>
      <c r="J70" s="11" t="s">
        <v>94</v>
      </c>
      <c r="K70" s="12" t="s">
        <v>94</v>
      </c>
    </row>
    <row r="71" spans="1:11" x14ac:dyDescent="0.25">
      <c r="A71" s="8" t="s">
        <v>93</v>
      </c>
      <c r="B71" s="11">
        <v>5.5</v>
      </c>
      <c r="C71" s="11">
        <v>0.17</v>
      </c>
      <c r="D71" s="11">
        <v>0.11</v>
      </c>
      <c r="E71" s="11">
        <v>0.12</v>
      </c>
      <c r="F71" s="11" t="s">
        <v>94</v>
      </c>
      <c r="G71" s="11" t="s">
        <v>94</v>
      </c>
      <c r="H71" s="11" t="s">
        <v>94</v>
      </c>
      <c r="I71" s="11" t="s">
        <v>94</v>
      </c>
      <c r="J71" s="11" t="s">
        <v>94</v>
      </c>
      <c r="K71" s="12" t="s">
        <v>94</v>
      </c>
    </row>
    <row r="72" spans="1:11" x14ac:dyDescent="0.25">
      <c r="A72" s="8" t="s">
        <v>95</v>
      </c>
      <c r="B72" s="11">
        <v>31.3</v>
      </c>
      <c r="C72" s="11">
        <v>19.2</v>
      </c>
      <c r="D72" s="11">
        <v>28</v>
      </c>
      <c r="E72" s="11">
        <v>29.3</v>
      </c>
      <c r="F72" s="11">
        <v>41.4</v>
      </c>
      <c r="G72" s="11">
        <v>26.8</v>
      </c>
      <c r="H72" s="11">
        <v>25.6</v>
      </c>
      <c r="I72" s="11">
        <v>27.9</v>
      </c>
      <c r="J72" s="11">
        <v>27.6</v>
      </c>
      <c r="K72" s="12">
        <v>29.4</v>
      </c>
    </row>
    <row r="73" spans="1:11" x14ac:dyDescent="0.25">
      <c r="A73" s="8" t="s">
        <v>96</v>
      </c>
      <c r="B73" s="11">
        <v>30.1</v>
      </c>
      <c r="C73" s="11">
        <v>23.5</v>
      </c>
      <c r="D73" s="11">
        <v>25</v>
      </c>
      <c r="E73" s="11">
        <v>29.7</v>
      </c>
      <c r="F73" s="11">
        <v>29.8</v>
      </c>
      <c r="G73" s="11">
        <v>23.1</v>
      </c>
      <c r="H73" s="11">
        <v>25</v>
      </c>
      <c r="I73" s="11">
        <v>25.3</v>
      </c>
      <c r="J73" s="11">
        <v>24.7</v>
      </c>
      <c r="K73" s="12">
        <v>26</v>
      </c>
    </row>
    <row r="74" spans="1:11" x14ac:dyDescent="0.25">
      <c r="A74" s="8" t="s">
        <v>97</v>
      </c>
      <c r="B74" s="11">
        <v>0.1</v>
      </c>
      <c r="C74" s="11">
        <v>0.2</v>
      </c>
      <c r="D74" s="11" t="s">
        <v>62</v>
      </c>
      <c r="E74" s="11" t="s">
        <v>62</v>
      </c>
      <c r="F74" s="11" t="s">
        <v>62</v>
      </c>
      <c r="G74" s="11" t="s">
        <v>62</v>
      </c>
      <c r="H74" s="11" t="s">
        <v>62</v>
      </c>
      <c r="I74" s="11" t="s">
        <v>62</v>
      </c>
      <c r="J74" s="11" t="s">
        <v>62</v>
      </c>
      <c r="K74" s="12" t="s">
        <v>62</v>
      </c>
    </row>
    <row r="75" spans="1:11" x14ac:dyDescent="0.25">
      <c r="A75" s="8" t="s">
        <v>98</v>
      </c>
      <c r="B75" s="11">
        <v>4.5</v>
      </c>
      <c r="C75" s="11" t="s">
        <v>62</v>
      </c>
      <c r="D75" s="11" t="s">
        <v>62</v>
      </c>
      <c r="E75" s="11" t="s">
        <v>62</v>
      </c>
      <c r="F75" s="11" t="s">
        <v>62</v>
      </c>
      <c r="G75" s="11" t="s">
        <v>62</v>
      </c>
      <c r="H75" s="11" t="s">
        <v>62</v>
      </c>
      <c r="I75" s="11" t="s">
        <v>62</v>
      </c>
      <c r="J75" s="11" t="s">
        <v>62</v>
      </c>
      <c r="K75" s="12" t="s">
        <v>62</v>
      </c>
    </row>
    <row r="76" spans="1:11" x14ac:dyDescent="0.25">
      <c r="A76" s="8" t="s">
        <v>99</v>
      </c>
      <c r="B76" s="13">
        <v>564000</v>
      </c>
      <c r="C76" s="13">
        <v>472000</v>
      </c>
      <c r="D76" s="13">
        <v>429000</v>
      </c>
      <c r="E76" s="13">
        <v>573000</v>
      </c>
      <c r="F76" s="13">
        <v>479000</v>
      </c>
      <c r="G76" s="13">
        <v>451000</v>
      </c>
      <c r="H76" s="13">
        <v>507000</v>
      </c>
      <c r="I76" s="13">
        <v>510000</v>
      </c>
      <c r="J76" s="13">
        <v>595000</v>
      </c>
      <c r="K76" s="14">
        <v>499000</v>
      </c>
    </row>
    <row r="77" spans="1:11" x14ac:dyDescent="0.25">
      <c r="A77" s="8" t="s">
        <v>100</v>
      </c>
      <c r="B77" s="13">
        <v>721000</v>
      </c>
      <c r="C77" s="13">
        <v>484000</v>
      </c>
      <c r="D77" s="13">
        <v>496000</v>
      </c>
      <c r="E77" s="13">
        <v>584000</v>
      </c>
      <c r="F77" s="13">
        <v>401000</v>
      </c>
      <c r="G77" s="13">
        <v>568000</v>
      </c>
      <c r="H77" s="13">
        <v>576000</v>
      </c>
      <c r="I77" s="13">
        <v>595000</v>
      </c>
      <c r="J77" s="13">
        <v>464000</v>
      </c>
      <c r="K77" s="14">
        <v>543000</v>
      </c>
    </row>
    <row r="78" spans="1:11" x14ac:dyDescent="0.25">
      <c r="A78" s="8" t="s">
        <v>101</v>
      </c>
      <c r="B78" s="11" t="s">
        <v>102</v>
      </c>
      <c r="C78" s="11" t="s">
        <v>102</v>
      </c>
      <c r="D78" s="11" t="s">
        <v>102</v>
      </c>
      <c r="E78" s="11" t="s">
        <v>102</v>
      </c>
      <c r="F78" s="11" t="s">
        <v>102</v>
      </c>
      <c r="G78" s="11" t="s">
        <v>102</v>
      </c>
      <c r="H78" s="11" t="s">
        <v>102</v>
      </c>
      <c r="I78" s="11" t="s">
        <v>102</v>
      </c>
      <c r="J78" s="11" t="s">
        <v>102</v>
      </c>
      <c r="K78" s="12" t="s">
        <v>102</v>
      </c>
    </row>
    <row r="79" spans="1:11" x14ac:dyDescent="0.25">
      <c r="A79" s="8" t="s">
        <v>103</v>
      </c>
      <c r="B79" s="11">
        <v>2.4</v>
      </c>
      <c r="C79" s="11" t="s">
        <v>102</v>
      </c>
      <c r="D79" s="11" t="s">
        <v>102</v>
      </c>
      <c r="E79" s="11" t="s">
        <v>102</v>
      </c>
      <c r="F79" s="11" t="s">
        <v>102</v>
      </c>
      <c r="G79" s="11" t="s">
        <v>102</v>
      </c>
      <c r="H79" s="11" t="s">
        <v>102</v>
      </c>
      <c r="I79" s="11" t="s">
        <v>102</v>
      </c>
      <c r="J79" s="11" t="s">
        <v>102</v>
      </c>
      <c r="K79" s="12" t="s">
        <v>102</v>
      </c>
    </row>
    <row r="80" spans="1:11" x14ac:dyDescent="0.25">
      <c r="A80" s="8" t="s">
        <v>104</v>
      </c>
      <c r="B80" s="11">
        <v>0.13</v>
      </c>
      <c r="C80" s="11">
        <v>0.06</v>
      </c>
      <c r="D80" s="11">
        <v>0.05</v>
      </c>
      <c r="E80" s="11">
        <v>0.06</v>
      </c>
      <c r="F80" s="11">
        <v>0.26</v>
      </c>
      <c r="G80" s="11" t="s">
        <v>81</v>
      </c>
      <c r="H80" s="11" t="s">
        <v>81</v>
      </c>
      <c r="I80" s="11" t="s">
        <v>81</v>
      </c>
      <c r="J80" s="11" t="s">
        <v>81</v>
      </c>
      <c r="K80" s="12">
        <v>0.05</v>
      </c>
    </row>
    <row r="81" spans="1:11" x14ac:dyDescent="0.25">
      <c r="A81" s="8" t="s">
        <v>105</v>
      </c>
      <c r="B81" s="11">
        <v>0.8</v>
      </c>
      <c r="C81" s="11">
        <v>0.04</v>
      </c>
      <c r="D81" s="11">
        <v>7.0000000000000007E-2</v>
      </c>
      <c r="E81" s="11">
        <v>0.08</v>
      </c>
      <c r="F81" s="11">
        <v>0.13</v>
      </c>
      <c r="G81" s="11">
        <v>0.1</v>
      </c>
      <c r="H81" s="11" t="s">
        <v>81</v>
      </c>
      <c r="I81" s="11" t="s">
        <v>81</v>
      </c>
      <c r="J81" s="11" t="s">
        <v>81</v>
      </c>
      <c r="K81" s="12">
        <v>7.0000000000000007E-2</v>
      </c>
    </row>
    <row r="82" spans="1:11" x14ac:dyDescent="0.25">
      <c r="A82" s="8" t="s">
        <v>106</v>
      </c>
      <c r="B82" s="13">
        <v>8720</v>
      </c>
      <c r="C82" s="13">
        <v>8760</v>
      </c>
      <c r="D82" s="13">
        <v>6800</v>
      </c>
      <c r="E82" s="13">
        <v>10200</v>
      </c>
      <c r="F82" s="13">
        <v>5540</v>
      </c>
      <c r="G82" s="13">
        <v>8520</v>
      </c>
      <c r="H82" s="13">
        <v>9610</v>
      </c>
      <c r="I82" s="13">
        <v>6820</v>
      </c>
      <c r="J82" s="13">
        <v>7090</v>
      </c>
      <c r="K82" s="14">
        <v>4280</v>
      </c>
    </row>
    <row r="83" spans="1:11" x14ac:dyDescent="0.25">
      <c r="A83" s="8" t="s">
        <v>107</v>
      </c>
      <c r="B83" s="13" t="s">
        <v>212</v>
      </c>
      <c r="C83" s="13">
        <v>9110</v>
      </c>
      <c r="D83" s="13">
        <v>7896</v>
      </c>
      <c r="E83" s="13">
        <v>11000</v>
      </c>
      <c r="F83" s="13">
        <v>5100</v>
      </c>
      <c r="G83" s="13">
        <v>8940</v>
      </c>
      <c r="H83" s="13">
        <v>8250</v>
      </c>
      <c r="I83" s="13">
        <v>6110</v>
      </c>
      <c r="J83" s="13">
        <v>6230</v>
      </c>
      <c r="K83" s="14">
        <v>4600</v>
      </c>
    </row>
    <row r="84" spans="1:11" x14ac:dyDescent="0.25">
      <c r="A84" s="8" t="s">
        <v>108</v>
      </c>
      <c r="B84" s="11">
        <v>0.11</v>
      </c>
      <c r="C84" s="11">
        <v>0.08</v>
      </c>
      <c r="D84" s="11" t="s">
        <v>109</v>
      </c>
      <c r="E84" s="11">
        <v>0.06</v>
      </c>
      <c r="F84" s="11">
        <v>0.11</v>
      </c>
      <c r="G84" s="11" t="s">
        <v>109</v>
      </c>
      <c r="H84" s="11" t="s">
        <v>109</v>
      </c>
      <c r="I84" s="11" t="s">
        <v>109</v>
      </c>
      <c r="J84" s="11" t="s">
        <v>109</v>
      </c>
      <c r="K84" s="12" t="s">
        <v>109</v>
      </c>
    </row>
    <row r="85" spans="1:11" x14ac:dyDescent="0.25">
      <c r="A85" s="8" t="s">
        <v>110</v>
      </c>
      <c r="B85" s="11" t="s">
        <v>109</v>
      </c>
      <c r="C85" s="11" t="s">
        <v>109</v>
      </c>
      <c r="D85" s="11" t="s">
        <v>109</v>
      </c>
      <c r="E85" s="11" t="s">
        <v>109</v>
      </c>
      <c r="F85" s="11" t="s">
        <v>109</v>
      </c>
      <c r="G85" s="11" t="s">
        <v>109</v>
      </c>
      <c r="H85" s="11" t="s">
        <v>109</v>
      </c>
      <c r="I85" s="11" t="s">
        <v>109</v>
      </c>
      <c r="J85" s="11" t="s">
        <v>109</v>
      </c>
      <c r="K85" s="12">
        <v>0.21</v>
      </c>
    </row>
    <row r="86" spans="1:11" x14ac:dyDescent="0.25">
      <c r="A86" s="8" t="s">
        <v>111</v>
      </c>
      <c r="B86" s="11">
        <v>580</v>
      </c>
      <c r="C86" s="11">
        <v>518</v>
      </c>
      <c r="D86" s="11">
        <v>549</v>
      </c>
      <c r="E86" s="11">
        <v>572</v>
      </c>
      <c r="F86" s="11">
        <v>525</v>
      </c>
      <c r="G86" s="11">
        <v>578</v>
      </c>
      <c r="H86" s="11">
        <v>567</v>
      </c>
      <c r="I86" s="11">
        <v>589</v>
      </c>
      <c r="J86" s="11">
        <v>534</v>
      </c>
      <c r="K86" s="12">
        <v>452</v>
      </c>
    </row>
    <row r="87" spans="1:11" x14ac:dyDescent="0.25">
      <c r="A87" s="8" t="s">
        <v>112</v>
      </c>
      <c r="B87" s="11">
        <v>538</v>
      </c>
      <c r="C87" s="11">
        <v>562</v>
      </c>
      <c r="D87" s="11">
        <v>510</v>
      </c>
      <c r="E87" s="11">
        <v>572</v>
      </c>
      <c r="F87" s="11">
        <v>518</v>
      </c>
      <c r="G87" s="11">
        <v>556</v>
      </c>
      <c r="H87" s="11">
        <v>579</v>
      </c>
      <c r="I87" s="11">
        <v>594</v>
      </c>
      <c r="J87" s="11">
        <v>493</v>
      </c>
      <c r="K87" s="12">
        <v>463</v>
      </c>
    </row>
    <row r="88" spans="1:11" x14ac:dyDescent="0.25">
      <c r="A88" s="8" t="s">
        <v>113</v>
      </c>
      <c r="B88" s="11" t="s">
        <v>62</v>
      </c>
      <c r="C88" s="11" t="s">
        <v>62</v>
      </c>
      <c r="D88" s="11" t="s">
        <v>62</v>
      </c>
      <c r="E88" s="11" t="s">
        <v>62</v>
      </c>
      <c r="F88" s="11" t="s">
        <v>62</v>
      </c>
      <c r="G88" s="11" t="s">
        <v>62</v>
      </c>
      <c r="H88" s="11" t="s">
        <v>62</v>
      </c>
      <c r="I88" s="11" t="s">
        <v>62</v>
      </c>
      <c r="J88" s="11" t="s">
        <v>62</v>
      </c>
      <c r="K88" s="12" t="s">
        <v>62</v>
      </c>
    </row>
    <row r="89" spans="1:11" x14ac:dyDescent="0.25">
      <c r="A89" s="8" t="s">
        <v>114</v>
      </c>
      <c r="B89" s="11">
        <v>0.4</v>
      </c>
      <c r="C89" s="11" t="s">
        <v>62</v>
      </c>
      <c r="D89" s="11" t="s">
        <v>62</v>
      </c>
      <c r="E89" s="11" t="s">
        <v>62</v>
      </c>
      <c r="F89" s="11" t="s">
        <v>62</v>
      </c>
      <c r="G89" s="11" t="s">
        <v>62</v>
      </c>
      <c r="H89" s="11" t="s">
        <v>62</v>
      </c>
      <c r="I89" s="11" t="s">
        <v>62</v>
      </c>
      <c r="J89" s="11" t="s">
        <v>62</v>
      </c>
      <c r="K89" s="12" t="s">
        <v>62</v>
      </c>
    </row>
    <row r="90" spans="1:11" x14ac:dyDescent="0.25">
      <c r="A90" s="8" t="s">
        <v>115</v>
      </c>
      <c r="B90" s="11" t="s">
        <v>62</v>
      </c>
      <c r="C90" s="11" t="s">
        <v>62</v>
      </c>
      <c r="D90" s="11" t="s">
        <v>62</v>
      </c>
      <c r="E90" s="11" t="s">
        <v>62</v>
      </c>
      <c r="F90" s="11" t="s">
        <v>62</v>
      </c>
      <c r="G90" s="11" t="s">
        <v>62</v>
      </c>
      <c r="H90" s="11" t="s">
        <v>62</v>
      </c>
      <c r="I90" s="11" t="s">
        <v>62</v>
      </c>
      <c r="J90" s="11" t="s">
        <v>62</v>
      </c>
      <c r="K90" s="12" t="s">
        <v>62</v>
      </c>
    </row>
    <row r="91" spans="1:11" x14ac:dyDescent="0.25">
      <c r="A91" s="8" t="s">
        <v>116</v>
      </c>
      <c r="B91" s="11">
        <v>1</v>
      </c>
      <c r="C91" s="11" t="s">
        <v>62</v>
      </c>
      <c r="D91" s="11" t="s">
        <v>62</v>
      </c>
      <c r="E91" s="11" t="s">
        <v>62</v>
      </c>
      <c r="F91" s="11" t="s">
        <v>62</v>
      </c>
      <c r="G91" s="11" t="s">
        <v>62</v>
      </c>
      <c r="H91" s="11" t="s">
        <v>62</v>
      </c>
      <c r="I91" s="11" t="s">
        <v>62</v>
      </c>
      <c r="J91" s="11" t="s">
        <v>62</v>
      </c>
      <c r="K91" s="12" t="s">
        <v>62</v>
      </c>
    </row>
    <row r="92" spans="1:11" x14ac:dyDescent="0.25">
      <c r="A92" s="8" t="s">
        <v>117</v>
      </c>
      <c r="B92" s="11">
        <v>1</v>
      </c>
      <c r="C92" s="11">
        <v>0.3</v>
      </c>
      <c r="D92" s="11" t="s">
        <v>62</v>
      </c>
      <c r="E92" s="11" t="s">
        <v>62</v>
      </c>
      <c r="F92" s="11">
        <v>0.2</v>
      </c>
      <c r="G92" s="11" t="s">
        <v>62</v>
      </c>
      <c r="H92" s="11" t="s">
        <v>62</v>
      </c>
      <c r="I92" s="11" t="s">
        <v>62</v>
      </c>
      <c r="J92" s="11" t="s">
        <v>62</v>
      </c>
      <c r="K92" s="12" t="s">
        <v>62</v>
      </c>
    </row>
    <row r="93" spans="1:11" x14ac:dyDescent="0.25">
      <c r="A93" s="8" t="s">
        <v>118</v>
      </c>
      <c r="B93" s="11" t="s">
        <v>62</v>
      </c>
      <c r="C93" s="11">
        <v>0.1</v>
      </c>
      <c r="D93" s="11" t="s">
        <v>62</v>
      </c>
      <c r="E93" s="11" t="s">
        <v>62</v>
      </c>
      <c r="F93" s="11">
        <v>0.1</v>
      </c>
      <c r="G93" s="11" t="s">
        <v>62</v>
      </c>
      <c r="H93" s="11" t="s">
        <v>62</v>
      </c>
      <c r="I93" s="11" t="s">
        <v>62</v>
      </c>
      <c r="J93" s="11" t="s">
        <v>62</v>
      </c>
      <c r="K93" s="12" t="s">
        <v>62</v>
      </c>
    </row>
    <row r="94" spans="1:11" x14ac:dyDescent="0.25">
      <c r="A94" s="8" t="s">
        <v>119</v>
      </c>
      <c r="B94" s="11">
        <v>0.56000000000000005</v>
      </c>
      <c r="C94" s="11">
        <v>0.17</v>
      </c>
      <c r="D94" s="11">
        <v>0.12</v>
      </c>
      <c r="E94" s="11">
        <v>0.2</v>
      </c>
      <c r="F94" s="11">
        <v>0.3</v>
      </c>
      <c r="G94" s="11">
        <v>0.25</v>
      </c>
      <c r="H94" s="11">
        <v>0.24</v>
      </c>
      <c r="I94" s="11">
        <v>0.32</v>
      </c>
      <c r="J94" s="11">
        <v>0.08</v>
      </c>
      <c r="K94" s="12" t="s">
        <v>32</v>
      </c>
    </row>
    <row r="95" spans="1:11" x14ac:dyDescent="0.25">
      <c r="A95" s="8" t="s">
        <v>120</v>
      </c>
      <c r="B95" s="11" t="s">
        <v>32</v>
      </c>
      <c r="C95" s="11">
        <v>0.1</v>
      </c>
      <c r="D95" s="11">
        <v>0.1</v>
      </c>
      <c r="E95" s="11" t="s">
        <v>121</v>
      </c>
      <c r="F95" s="11" t="s">
        <v>121</v>
      </c>
      <c r="G95" s="11">
        <v>0.08</v>
      </c>
      <c r="H95" s="11">
        <v>0.09</v>
      </c>
      <c r="I95" s="11">
        <v>0.09</v>
      </c>
      <c r="J95" s="11" t="s">
        <v>62</v>
      </c>
      <c r="K95" s="12" t="s">
        <v>32</v>
      </c>
    </row>
    <row r="96" spans="1:11" x14ac:dyDescent="0.25">
      <c r="A96" s="8" t="s">
        <v>122</v>
      </c>
      <c r="B96" s="11">
        <v>4.28</v>
      </c>
      <c r="C96" s="11">
        <v>3.75</v>
      </c>
      <c r="D96" s="11">
        <v>3.74</v>
      </c>
      <c r="E96" s="11">
        <v>4.2699999999999996</v>
      </c>
      <c r="F96" s="11">
        <v>4.18</v>
      </c>
      <c r="G96" s="11">
        <v>4.37</v>
      </c>
      <c r="H96" s="11">
        <v>3.88</v>
      </c>
      <c r="I96" s="11">
        <v>3.82</v>
      </c>
      <c r="J96" s="11">
        <v>3.07</v>
      </c>
      <c r="K96" s="12">
        <v>3.34</v>
      </c>
    </row>
    <row r="97" spans="1:11" x14ac:dyDescent="0.25">
      <c r="A97" s="8" t="s">
        <v>123</v>
      </c>
      <c r="B97" s="11">
        <v>2.8</v>
      </c>
      <c r="C97" s="11">
        <v>4.1100000000000003</v>
      </c>
      <c r="D97" s="11">
        <v>3.61</v>
      </c>
      <c r="E97" s="11">
        <v>4.25</v>
      </c>
      <c r="F97" s="11">
        <v>4.8600000000000003</v>
      </c>
      <c r="G97" s="11">
        <v>4.21</v>
      </c>
      <c r="H97" s="11">
        <v>4.24</v>
      </c>
      <c r="I97" s="11">
        <v>4.1100000000000003</v>
      </c>
      <c r="J97" s="11">
        <v>2.85</v>
      </c>
      <c r="K97" s="12">
        <v>3.46</v>
      </c>
    </row>
    <row r="98" spans="1:11" x14ac:dyDescent="0.25">
      <c r="A98" s="8" t="s">
        <v>124</v>
      </c>
      <c r="B98" s="11">
        <v>2.46</v>
      </c>
      <c r="C98" s="11">
        <v>1.61</v>
      </c>
      <c r="D98" s="11">
        <v>2.0699999999999998</v>
      </c>
      <c r="E98" s="11">
        <v>2.21</v>
      </c>
      <c r="F98" s="11">
        <v>1.1100000000000001</v>
      </c>
      <c r="G98" s="11">
        <v>1.92</v>
      </c>
      <c r="H98" s="11">
        <v>2.13</v>
      </c>
      <c r="I98" s="11">
        <v>0.99099999999999999</v>
      </c>
      <c r="J98" s="11">
        <v>0.95499999999999996</v>
      </c>
      <c r="K98" s="12">
        <v>0.17599999999999999</v>
      </c>
    </row>
    <row r="99" spans="1:11" x14ac:dyDescent="0.25">
      <c r="A99" s="8" t="s">
        <v>125</v>
      </c>
      <c r="B99" s="11">
        <v>1.3</v>
      </c>
      <c r="C99" s="11">
        <v>1.69</v>
      </c>
      <c r="D99" s="11">
        <v>2.08</v>
      </c>
      <c r="E99" s="11">
        <v>2.19</v>
      </c>
      <c r="F99" s="11">
        <v>0.79600000000000004</v>
      </c>
      <c r="G99" s="11">
        <v>2.4900000000000002</v>
      </c>
      <c r="H99" s="11">
        <v>2.0299999999999998</v>
      </c>
      <c r="I99" s="11">
        <v>0.82499999999999996</v>
      </c>
      <c r="J99" s="11">
        <v>0.74199999999999999</v>
      </c>
      <c r="K99" s="12">
        <v>0.08</v>
      </c>
    </row>
    <row r="100" spans="1:11" x14ac:dyDescent="0.25">
      <c r="A100" s="8" t="s">
        <v>126</v>
      </c>
      <c r="B100" s="11">
        <v>0.1</v>
      </c>
      <c r="C100" s="11">
        <v>0.1</v>
      </c>
      <c r="D100" s="11">
        <v>7.0000000000000007E-2</v>
      </c>
      <c r="E100" s="11">
        <v>0.1</v>
      </c>
      <c r="F100" s="11">
        <v>0.02</v>
      </c>
      <c r="G100" s="11">
        <v>0.09</v>
      </c>
      <c r="H100" s="11">
        <v>0.09</v>
      </c>
      <c r="I100" s="11">
        <v>0.04</v>
      </c>
      <c r="J100" s="11">
        <v>0.02</v>
      </c>
      <c r="K100" s="12">
        <v>0.01</v>
      </c>
    </row>
    <row r="101" spans="1:11" x14ac:dyDescent="0.25">
      <c r="A101" s="8" t="s">
        <v>127</v>
      </c>
      <c r="B101" s="11" t="s">
        <v>28</v>
      </c>
      <c r="C101" s="11">
        <v>0.08</v>
      </c>
      <c r="D101" s="11">
        <v>0.06</v>
      </c>
      <c r="E101" s="11">
        <v>0.03</v>
      </c>
      <c r="F101" s="11" t="s">
        <v>28</v>
      </c>
      <c r="G101" s="11">
        <v>0.04</v>
      </c>
      <c r="H101" s="11">
        <v>0.04</v>
      </c>
      <c r="I101" s="11">
        <v>0.09</v>
      </c>
      <c r="J101" s="11">
        <v>0.01</v>
      </c>
      <c r="K101" s="12" t="s">
        <v>28</v>
      </c>
    </row>
    <row r="102" spans="1:11" x14ac:dyDescent="0.25">
      <c r="A102" s="8" t="s">
        <v>128</v>
      </c>
      <c r="B102" s="11">
        <v>7.0000000000000007E-2</v>
      </c>
      <c r="C102" s="11">
        <v>7.0000000000000007E-2</v>
      </c>
      <c r="D102" s="11">
        <v>0.03</v>
      </c>
      <c r="E102" s="11">
        <v>0.06</v>
      </c>
      <c r="F102" s="11">
        <v>2.0299999999999998</v>
      </c>
      <c r="G102" s="11">
        <v>0.05</v>
      </c>
      <c r="H102" s="11">
        <v>0.76</v>
      </c>
      <c r="I102" s="11">
        <v>2.6</v>
      </c>
      <c r="J102" s="11" t="s">
        <v>129</v>
      </c>
      <c r="K102" s="12">
        <v>0.03</v>
      </c>
    </row>
    <row r="103" spans="1:11" x14ac:dyDescent="0.25">
      <c r="A103" s="8" t="s">
        <v>130</v>
      </c>
      <c r="B103" s="11">
        <v>0.46</v>
      </c>
      <c r="C103" s="11">
        <v>0.06</v>
      </c>
      <c r="D103" s="11">
        <v>0.1</v>
      </c>
      <c r="E103" s="11">
        <v>0.05</v>
      </c>
      <c r="F103" s="11">
        <v>0.06</v>
      </c>
      <c r="G103" s="11">
        <v>0.06</v>
      </c>
      <c r="H103" s="11">
        <v>0.21</v>
      </c>
      <c r="I103" s="11">
        <v>0.16</v>
      </c>
      <c r="J103" s="11" t="s">
        <v>129</v>
      </c>
      <c r="K103" s="12" t="s">
        <v>129</v>
      </c>
    </row>
    <row r="104" spans="1:11" x14ac:dyDescent="0.25">
      <c r="A104" s="8" t="s">
        <v>131</v>
      </c>
      <c r="B104" s="13">
        <v>13200</v>
      </c>
      <c r="C104" s="13">
        <v>13400</v>
      </c>
      <c r="D104" s="13">
        <v>13400</v>
      </c>
      <c r="E104" s="13">
        <v>15000</v>
      </c>
      <c r="F104" s="13">
        <v>10500</v>
      </c>
      <c r="G104" s="13">
        <v>15500</v>
      </c>
      <c r="H104" s="13">
        <v>15300</v>
      </c>
      <c r="I104" s="13">
        <v>13400</v>
      </c>
      <c r="J104" s="13">
        <v>10100</v>
      </c>
      <c r="K104" s="14">
        <v>9100</v>
      </c>
    </row>
    <row r="105" spans="1:11" x14ac:dyDescent="0.25">
      <c r="A105" s="8" t="s">
        <v>132</v>
      </c>
      <c r="B105" s="13">
        <v>12800</v>
      </c>
      <c r="C105" s="13">
        <v>14000</v>
      </c>
      <c r="D105" s="13">
        <v>12600</v>
      </c>
      <c r="E105" s="13">
        <v>15200</v>
      </c>
      <c r="F105" s="13">
        <v>11200</v>
      </c>
      <c r="G105" s="13">
        <v>14000</v>
      </c>
      <c r="H105" s="13">
        <v>14400</v>
      </c>
      <c r="I105" s="13">
        <v>11800</v>
      </c>
      <c r="J105" s="13">
        <v>9940</v>
      </c>
      <c r="K105" s="14">
        <v>9470</v>
      </c>
    </row>
    <row r="106" spans="1:11" x14ac:dyDescent="0.25">
      <c r="A106" s="8" t="s">
        <v>133</v>
      </c>
      <c r="B106" s="11" t="s">
        <v>134</v>
      </c>
      <c r="C106" s="11" t="s">
        <v>134</v>
      </c>
      <c r="D106" s="11" t="s">
        <v>134</v>
      </c>
      <c r="E106" s="11" t="s">
        <v>134</v>
      </c>
      <c r="F106" s="11" t="s">
        <v>134</v>
      </c>
      <c r="G106" s="11" t="s">
        <v>134</v>
      </c>
      <c r="H106" s="11" t="s">
        <v>134</v>
      </c>
      <c r="I106" s="11" t="s">
        <v>134</v>
      </c>
      <c r="J106" s="11" t="s">
        <v>134</v>
      </c>
      <c r="K106" s="12" t="s">
        <v>134</v>
      </c>
    </row>
    <row r="107" spans="1:11" x14ac:dyDescent="0.25">
      <c r="A107" s="8" t="s">
        <v>135</v>
      </c>
      <c r="B107" s="11" t="s">
        <v>134</v>
      </c>
      <c r="C107" s="11" t="s">
        <v>134</v>
      </c>
      <c r="D107" s="11" t="s">
        <v>134</v>
      </c>
      <c r="E107" s="11" t="s">
        <v>134</v>
      </c>
      <c r="F107" s="11" t="s">
        <v>134</v>
      </c>
      <c r="G107" s="11" t="s">
        <v>134</v>
      </c>
      <c r="H107" s="11" t="s">
        <v>134</v>
      </c>
      <c r="I107" s="11" t="s">
        <v>134</v>
      </c>
      <c r="J107" s="11" t="s">
        <v>134</v>
      </c>
      <c r="K107" s="12" t="s">
        <v>134</v>
      </c>
    </row>
    <row r="108" spans="1:11" x14ac:dyDescent="0.25">
      <c r="A108" s="8" t="s">
        <v>136</v>
      </c>
      <c r="B108" s="11">
        <v>37</v>
      </c>
      <c r="C108" s="11">
        <v>43.5</v>
      </c>
      <c r="D108" s="11">
        <v>36.299999999999997</v>
      </c>
      <c r="E108" s="11">
        <v>36.6</v>
      </c>
      <c r="F108" s="11">
        <v>41.4</v>
      </c>
      <c r="G108" s="11">
        <v>43.6</v>
      </c>
      <c r="H108" s="11">
        <v>47.6</v>
      </c>
      <c r="I108" s="11">
        <v>38</v>
      </c>
      <c r="J108" s="11">
        <v>41.9</v>
      </c>
      <c r="K108" s="12">
        <v>33</v>
      </c>
    </row>
    <row r="109" spans="1:11" x14ac:dyDescent="0.25">
      <c r="A109" s="8" t="s">
        <v>138</v>
      </c>
      <c r="B109" s="11">
        <v>0.36</v>
      </c>
      <c r="C109" s="11" t="s">
        <v>139</v>
      </c>
      <c r="D109" s="11" t="s">
        <v>139</v>
      </c>
      <c r="E109" s="11" t="s">
        <v>139</v>
      </c>
      <c r="F109" s="11" t="s">
        <v>139</v>
      </c>
      <c r="G109" s="11" t="s">
        <v>139</v>
      </c>
      <c r="H109" s="11" t="s">
        <v>139</v>
      </c>
      <c r="I109" s="11" t="s">
        <v>139</v>
      </c>
      <c r="J109" s="11" t="s">
        <v>139</v>
      </c>
      <c r="K109" s="12" t="s">
        <v>15</v>
      </c>
    </row>
    <row r="110" spans="1:11" ht="18.75" x14ac:dyDescent="0.25">
      <c r="A110" s="8" t="s">
        <v>140</v>
      </c>
      <c r="B110" s="11" t="s">
        <v>62</v>
      </c>
      <c r="C110" s="11" t="s">
        <v>141</v>
      </c>
      <c r="D110" s="11">
        <v>0.12</v>
      </c>
      <c r="E110" s="11" t="s">
        <v>141</v>
      </c>
      <c r="F110" s="11" t="s">
        <v>141</v>
      </c>
      <c r="G110" s="11" t="s">
        <v>139</v>
      </c>
      <c r="H110" s="11" t="s">
        <v>139</v>
      </c>
      <c r="I110" s="11" t="s">
        <v>139</v>
      </c>
      <c r="J110" s="11" t="s">
        <v>139</v>
      </c>
      <c r="K110" s="12" t="s">
        <v>15</v>
      </c>
    </row>
    <row r="111" spans="1:11" ht="18.75" x14ac:dyDescent="0.25">
      <c r="A111" s="8" t="s">
        <v>142</v>
      </c>
      <c r="B111" s="13">
        <v>1838</v>
      </c>
      <c r="C111" s="13">
        <v>1463</v>
      </c>
      <c r="D111" s="13">
        <v>1486</v>
      </c>
      <c r="E111" s="13">
        <v>1652</v>
      </c>
      <c r="F111" s="13">
        <v>1710</v>
      </c>
      <c r="G111" s="13">
        <v>1592</v>
      </c>
      <c r="H111" s="13">
        <v>1593</v>
      </c>
      <c r="I111" s="13">
        <v>1603</v>
      </c>
      <c r="J111" s="13">
        <v>1342</v>
      </c>
      <c r="K111" s="14">
        <v>1700</v>
      </c>
    </row>
    <row r="112" spans="1:11" x14ac:dyDescent="0.25">
      <c r="A112" s="19" t="s">
        <v>143</v>
      </c>
      <c r="B112" s="20"/>
      <c r="C112" s="20"/>
      <c r="D112" s="20"/>
      <c r="E112" s="20"/>
      <c r="F112" s="20"/>
      <c r="G112" s="20"/>
      <c r="H112" s="20"/>
      <c r="I112" s="20"/>
      <c r="J112" s="20"/>
      <c r="K112" s="21"/>
    </row>
    <row r="113" spans="1:11" x14ac:dyDescent="0.25">
      <c r="A113" s="8" t="s">
        <v>144</v>
      </c>
      <c r="B113" s="11" t="s">
        <v>62</v>
      </c>
      <c r="C113" s="11">
        <v>0.4</v>
      </c>
      <c r="D113" s="11">
        <v>0.8</v>
      </c>
      <c r="E113" s="11">
        <v>1.2</v>
      </c>
      <c r="F113" s="11">
        <v>0.2</v>
      </c>
      <c r="G113" s="11">
        <v>0.4</v>
      </c>
      <c r="H113" s="11">
        <v>0.3</v>
      </c>
      <c r="I113" s="11">
        <v>0.3</v>
      </c>
      <c r="J113" s="11">
        <v>0.3</v>
      </c>
      <c r="K113" s="12">
        <v>0.3</v>
      </c>
    </row>
    <row r="114" spans="1:11" x14ac:dyDescent="0.25">
      <c r="A114" s="8" t="s">
        <v>145</v>
      </c>
      <c r="B114" s="11">
        <v>4.2000000000000003E-2</v>
      </c>
      <c r="C114" s="11">
        <v>0.6</v>
      </c>
      <c r="D114" s="11">
        <v>0.1</v>
      </c>
      <c r="E114" s="11">
        <v>1.3</v>
      </c>
      <c r="F114" s="11">
        <v>0.2</v>
      </c>
      <c r="G114" s="11">
        <v>0.4</v>
      </c>
      <c r="H114" s="11">
        <v>0.4</v>
      </c>
      <c r="I114" s="11">
        <v>0.3</v>
      </c>
      <c r="J114" s="11">
        <v>0.2</v>
      </c>
      <c r="K114" s="12">
        <v>0.2</v>
      </c>
    </row>
    <row r="115" spans="1:11" x14ac:dyDescent="0.25">
      <c r="A115" s="8" t="s">
        <v>146</v>
      </c>
      <c r="B115" s="11">
        <v>1.56</v>
      </c>
      <c r="C115" s="11">
        <v>2.59</v>
      </c>
      <c r="D115" s="11">
        <v>2.4</v>
      </c>
      <c r="E115" s="11">
        <v>2.04</v>
      </c>
      <c r="F115" s="11">
        <v>0.13</v>
      </c>
      <c r="G115" s="11">
        <v>2.82</v>
      </c>
      <c r="H115" s="11">
        <v>2.39</v>
      </c>
      <c r="I115" s="11">
        <v>0.25</v>
      </c>
      <c r="J115" s="11" t="s">
        <v>129</v>
      </c>
      <c r="K115" s="12">
        <v>0.06</v>
      </c>
    </row>
    <row r="116" spans="1:11" x14ac:dyDescent="0.25">
      <c r="A116" s="8" t="s">
        <v>147</v>
      </c>
      <c r="B116" s="11">
        <v>1.6</v>
      </c>
      <c r="C116" s="11">
        <v>2.5</v>
      </c>
      <c r="D116" s="11">
        <v>2.1</v>
      </c>
      <c r="E116" s="11">
        <v>1.1000000000000001</v>
      </c>
      <c r="F116" s="11">
        <v>0.02</v>
      </c>
      <c r="G116" s="11">
        <v>1.79</v>
      </c>
      <c r="H116" s="11">
        <v>0.78</v>
      </c>
      <c r="I116" s="11">
        <v>0.44</v>
      </c>
      <c r="J116" s="11">
        <v>0.16</v>
      </c>
      <c r="K116" s="12">
        <v>0.23</v>
      </c>
    </row>
    <row r="117" spans="1:11" x14ac:dyDescent="0.25">
      <c r="A117" s="8" t="s">
        <v>148</v>
      </c>
      <c r="B117" s="11">
        <v>3.3</v>
      </c>
      <c r="C117" s="11">
        <v>5.3</v>
      </c>
      <c r="D117" s="11">
        <v>4.2</v>
      </c>
      <c r="E117" s="11">
        <v>3.4</v>
      </c>
      <c r="F117" s="11">
        <v>0.2</v>
      </c>
      <c r="G117" s="11">
        <v>5.2</v>
      </c>
      <c r="H117" s="11">
        <v>4.4000000000000004</v>
      </c>
      <c r="I117" s="11">
        <v>0.3</v>
      </c>
      <c r="J117" s="11">
        <v>0.02</v>
      </c>
      <c r="K117" s="12" t="s">
        <v>62</v>
      </c>
    </row>
    <row r="118" spans="1:11" x14ac:dyDescent="0.25">
      <c r="A118" s="8" t="s">
        <v>149</v>
      </c>
      <c r="B118" s="11">
        <v>2.6</v>
      </c>
      <c r="C118" s="11">
        <v>4.5999999999999996</v>
      </c>
      <c r="D118" s="11">
        <v>3.8</v>
      </c>
      <c r="E118" s="11">
        <v>1.4</v>
      </c>
      <c r="F118" s="11">
        <v>1.4</v>
      </c>
      <c r="G118" s="11">
        <v>2.6</v>
      </c>
      <c r="H118" s="11">
        <v>0.9</v>
      </c>
      <c r="I118" s="11">
        <v>0.3</v>
      </c>
      <c r="J118" s="11">
        <v>0.37</v>
      </c>
      <c r="K118" s="12">
        <v>0.7</v>
      </c>
    </row>
    <row r="119" spans="1:11" x14ac:dyDescent="0.25">
      <c r="A119" s="8" t="s">
        <v>150</v>
      </c>
      <c r="B119" s="11">
        <v>6.83</v>
      </c>
      <c r="C119" s="11">
        <v>10</v>
      </c>
      <c r="D119" s="11">
        <v>12.3</v>
      </c>
      <c r="E119" s="11">
        <v>10.5</v>
      </c>
      <c r="F119" s="11">
        <v>0.41</v>
      </c>
      <c r="G119" s="11">
        <v>10.199999999999999</v>
      </c>
      <c r="H119" s="11">
        <v>9.26</v>
      </c>
      <c r="I119" s="11">
        <v>0.53</v>
      </c>
      <c r="J119" s="11">
        <v>0.04</v>
      </c>
      <c r="K119" s="12">
        <v>0.18</v>
      </c>
    </row>
    <row r="120" spans="1:11" x14ac:dyDescent="0.25">
      <c r="A120" s="8" t="s">
        <v>151</v>
      </c>
      <c r="B120" s="11">
        <v>4.67</v>
      </c>
      <c r="C120" s="11">
        <v>11.2</v>
      </c>
      <c r="D120" s="11">
        <v>7.06</v>
      </c>
      <c r="E120" s="11">
        <v>3.03</v>
      </c>
      <c r="F120" s="11">
        <v>1.26</v>
      </c>
      <c r="G120" s="11">
        <v>3.4</v>
      </c>
      <c r="H120" s="11">
        <v>1.18</v>
      </c>
      <c r="I120" s="11">
        <v>0.61</v>
      </c>
      <c r="J120" s="11">
        <v>0.54</v>
      </c>
      <c r="K120" s="12">
        <v>0.82</v>
      </c>
    </row>
    <row r="121" spans="1:11" x14ac:dyDescent="0.25">
      <c r="A121" s="8" t="s">
        <v>152</v>
      </c>
      <c r="B121" s="11">
        <v>0.5</v>
      </c>
      <c r="C121" s="11">
        <v>0.9</v>
      </c>
      <c r="D121" s="11">
        <v>0.7</v>
      </c>
      <c r="E121" s="11">
        <v>0.6</v>
      </c>
      <c r="F121" s="11" t="s">
        <v>62</v>
      </c>
      <c r="G121" s="11">
        <v>0.9</v>
      </c>
      <c r="H121" s="11">
        <v>0.8</v>
      </c>
      <c r="I121" s="11" t="s">
        <v>62</v>
      </c>
      <c r="J121" s="11" t="s">
        <v>28</v>
      </c>
      <c r="K121" s="12" t="s">
        <v>62</v>
      </c>
    </row>
    <row r="122" spans="1:11" x14ac:dyDescent="0.25">
      <c r="A122" s="8" t="s">
        <v>153</v>
      </c>
      <c r="B122" s="11">
        <v>0.4</v>
      </c>
      <c r="C122" s="11">
        <v>0.7</v>
      </c>
      <c r="D122" s="11">
        <v>0.6</v>
      </c>
      <c r="E122" s="11">
        <v>0.2</v>
      </c>
      <c r="F122" s="11" t="s">
        <v>62</v>
      </c>
      <c r="G122" s="11">
        <v>0.3</v>
      </c>
      <c r="H122" s="11" t="s">
        <v>62</v>
      </c>
      <c r="I122" s="11" t="s">
        <v>62</v>
      </c>
      <c r="J122" s="11">
        <v>0.03</v>
      </c>
      <c r="K122" s="12" t="s">
        <v>62</v>
      </c>
    </row>
    <row r="123" spans="1:11" x14ac:dyDescent="0.25">
      <c r="A123" s="8" t="s">
        <v>154</v>
      </c>
      <c r="B123" s="11">
        <v>2</v>
      </c>
      <c r="C123" s="11">
        <v>3.3</v>
      </c>
      <c r="D123" s="11">
        <v>2.7</v>
      </c>
      <c r="E123" s="11">
        <v>2.2000000000000002</v>
      </c>
      <c r="F123" s="11">
        <v>0.1</v>
      </c>
      <c r="G123" s="11">
        <v>3.2</v>
      </c>
      <c r="H123" s="11">
        <v>2.9</v>
      </c>
      <c r="I123" s="11">
        <v>0.2</v>
      </c>
      <c r="J123" s="11">
        <v>0.01</v>
      </c>
      <c r="K123" s="12" t="s">
        <v>62</v>
      </c>
    </row>
    <row r="124" spans="1:11" x14ac:dyDescent="0.25">
      <c r="A124" s="8" t="s">
        <v>155</v>
      </c>
      <c r="B124" s="11">
        <v>1.2</v>
      </c>
      <c r="C124" s="11">
        <v>2.5</v>
      </c>
      <c r="D124" s="11">
        <v>2.2000000000000002</v>
      </c>
      <c r="E124" s="11">
        <v>0.5</v>
      </c>
      <c r="F124" s="11">
        <v>0.2</v>
      </c>
      <c r="G124" s="11">
        <v>0.8</v>
      </c>
      <c r="H124" s="11">
        <v>0.3</v>
      </c>
      <c r="I124" s="11">
        <v>0.2</v>
      </c>
      <c r="J124" s="11">
        <v>0.11</v>
      </c>
      <c r="K124" s="12">
        <v>0.2</v>
      </c>
    </row>
    <row r="125" spans="1:11" x14ac:dyDescent="0.25">
      <c r="A125" s="8" t="s">
        <v>156</v>
      </c>
      <c r="B125" s="11">
        <v>0.3</v>
      </c>
      <c r="C125" s="11">
        <v>0.5</v>
      </c>
      <c r="D125" s="11">
        <v>0.4</v>
      </c>
      <c r="E125" s="11">
        <v>0.4</v>
      </c>
      <c r="F125" s="11" t="s">
        <v>62</v>
      </c>
      <c r="G125" s="11">
        <v>0.5</v>
      </c>
      <c r="H125" s="11">
        <v>0.5</v>
      </c>
      <c r="I125" s="11" t="s">
        <v>62</v>
      </c>
      <c r="J125" s="11" t="s">
        <v>28</v>
      </c>
      <c r="K125" s="12" t="s">
        <v>62</v>
      </c>
    </row>
    <row r="126" spans="1:11" x14ac:dyDescent="0.25">
      <c r="A126" s="8" t="s">
        <v>157</v>
      </c>
      <c r="B126" s="11">
        <v>0.2</v>
      </c>
      <c r="C126" s="11">
        <v>0.4</v>
      </c>
      <c r="D126" s="11">
        <v>0.3</v>
      </c>
      <c r="E126" s="11" t="s">
        <v>62</v>
      </c>
      <c r="F126" s="11" t="s">
        <v>62</v>
      </c>
      <c r="G126" s="11">
        <v>0.2</v>
      </c>
      <c r="H126" s="11" t="s">
        <v>62</v>
      </c>
      <c r="I126" s="11" t="s">
        <v>62</v>
      </c>
      <c r="J126" s="11">
        <v>0.02</v>
      </c>
      <c r="K126" s="12" t="s">
        <v>62</v>
      </c>
    </row>
    <row r="127" spans="1:11" x14ac:dyDescent="0.25">
      <c r="A127" s="8" t="s">
        <v>158</v>
      </c>
      <c r="B127" s="11" t="s">
        <v>62</v>
      </c>
      <c r="C127" s="11">
        <v>0.1</v>
      </c>
      <c r="D127" s="11" t="s">
        <v>62</v>
      </c>
      <c r="E127" s="11" t="s">
        <v>62</v>
      </c>
      <c r="F127" s="11" t="s">
        <v>62</v>
      </c>
      <c r="G127" s="11">
        <v>0.1</v>
      </c>
      <c r="H127" s="11" t="s">
        <v>62</v>
      </c>
      <c r="I127" s="11" t="s">
        <v>62</v>
      </c>
      <c r="J127" s="11" t="s">
        <v>62</v>
      </c>
      <c r="K127" s="12" t="s">
        <v>62</v>
      </c>
    </row>
    <row r="128" spans="1:11" x14ac:dyDescent="0.25">
      <c r="A128" s="8" t="s">
        <v>159</v>
      </c>
      <c r="B128" s="11" t="s">
        <v>62</v>
      </c>
      <c r="C128" s="11" t="s">
        <v>62</v>
      </c>
      <c r="D128" s="11" t="s">
        <v>62</v>
      </c>
      <c r="E128" s="11" t="s">
        <v>62</v>
      </c>
      <c r="F128" s="11" t="s">
        <v>62</v>
      </c>
      <c r="G128" s="11" t="s">
        <v>62</v>
      </c>
      <c r="H128" s="11" t="s">
        <v>62</v>
      </c>
      <c r="I128" s="11" t="s">
        <v>62</v>
      </c>
      <c r="J128" s="11" t="s">
        <v>28</v>
      </c>
      <c r="K128" s="12" t="s">
        <v>62</v>
      </c>
    </row>
    <row r="129" spans="1:11" x14ac:dyDescent="0.25">
      <c r="A129" s="8" t="s">
        <v>160</v>
      </c>
      <c r="B129" s="11">
        <v>0.34</v>
      </c>
      <c r="C129" s="11">
        <v>0.56999999999999995</v>
      </c>
      <c r="D129" s="11">
        <v>0.5</v>
      </c>
      <c r="E129" s="11">
        <v>0.39</v>
      </c>
      <c r="F129" s="11">
        <v>0.02</v>
      </c>
      <c r="G129" s="11">
        <v>0.61</v>
      </c>
      <c r="H129" s="11">
        <v>0.52</v>
      </c>
      <c r="I129" s="11">
        <v>0.04</v>
      </c>
      <c r="J129" s="11" t="s">
        <v>28</v>
      </c>
      <c r="K129" s="12">
        <v>0.01</v>
      </c>
    </row>
    <row r="130" spans="1:11" x14ac:dyDescent="0.25">
      <c r="A130" s="8" t="s">
        <v>161</v>
      </c>
      <c r="B130" s="11">
        <v>0.23</v>
      </c>
      <c r="C130" s="11">
        <v>0.43</v>
      </c>
      <c r="D130" s="11">
        <v>0.36</v>
      </c>
      <c r="E130" s="11">
        <v>0.1</v>
      </c>
      <c r="F130" s="11">
        <v>0.02</v>
      </c>
      <c r="G130" s="11">
        <v>0.24</v>
      </c>
      <c r="H130" s="11">
        <v>0.06</v>
      </c>
      <c r="I130" s="11">
        <v>0.05</v>
      </c>
      <c r="J130" s="11">
        <v>0.03</v>
      </c>
      <c r="K130" s="12">
        <v>0.04</v>
      </c>
    </row>
    <row r="131" spans="1:11" x14ac:dyDescent="0.25">
      <c r="A131" s="8" t="s">
        <v>162</v>
      </c>
      <c r="B131" s="11" t="s">
        <v>62</v>
      </c>
      <c r="C131" s="11" t="s">
        <v>62</v>
      </c>
      <c r="D131" s="11" t="s">
        <v>62</v>
      </c>
      <c r="E131" s="11" t="s">
        <v>62</v>
      </c>
      <c r="F131" s="11" t="s">
        <v>62</v>
      </c>
      <c r="G131" s="11" t="s">
        <v>62</v>
      </c>
      <c r="H131" s="11" t="s">
        <v>62</v>
      </c>
      <c r="I131" s="11" t="s">
        <v>62</v>
      </c>
      <c r="J131" s="11" t="s">
        <v>28</v>
      </c>
      <c r="K131" s="12" t="s">
        <v>62</v>
      </c>
    </row>
    <row r="132" spans="1:11" x14ac:dyDescent="0.25">
      <c r="A132" s="8" t="s">
        <v>163</v>
      </c>
      <c r="B132" s="11" t="s">
        <v>62</v>
      </c>
      <c r="C132" s="11" t="s">
        <v>62</v>
      </c>
      <c r="D132" s="11" t="s">
        <v>62</v>
      </c>
      <c r="E132" s="11" t="s">
        <v>62</v>
      </c>
      <c r="F132" s="11" t="s">
        <v>62</v>
      </c>
      <c r="G132" s="11" t="s">
        <v>62</v>
      </c>
      <c r="H132" s="11" t="s">
        <v>62</v>
      </c>
      <c r="I132" s="11" t="s">
        <v>62</v>
      </c>
      <c r="J132" s="11" t="s">
        <v>28</v>
      </c>
      <c r="K132" s="12" t="s">
        <v>62</v>
      </c>
    </row>
    <row r="133" spans="1:11" x14ac:dyDescent="0.25">
      <c r="A133" s="8" t="s">
        <v>164</v>
      </c>
      <c r="B133" s="11">
        <v>0.2</v>
      </c>
      <c r="C133" s="11">
        <v>0.3</v>
      </c>
      <c r="D133" s="11">
        <v>0.3</v>
      </c>
      <c r="E133" s="11">
        <v>0.2</v>
      </c>
      <c r="F133" s="11" t="s">
        <v>62</v>
      </c>
      <c r="G133" s="11">
        <v>0.3</v>
      </c>
      <c r="H133" s="11">
        <v>0.3</v>
      </c>
      <c r="I133" s="11" t="s">
        <v>62</v>
      </c>
      <c r="J133" s="11" t="s">
        <v>28</v>
      </c>
      <c r="K133" s="12" t="s">
        <v>62</v>
      </c>
    </row>
    <row r="134" spans="1:11" x14ac:dyDescent="0.25">
      <c r="A134" s="8" t="s">
        <v>165</v>
      </c>
      <c r="B134" s="11">
        <v>0.1</v>
      </c>
      <c r="C134" s="11">
        <v>0.3</v>
      </c>
      <c r="D134" s="11">
        <v>0.2</v>
      </c>
      <c r="E134" s="11" t="s">
        <v>62</v>
      </c>
      <c r="F134" s="11" t="s">
        <v>62</v>
      </c>
      <c r="G134" s="11">
        <v>0.2</v>
      </c>
      <c r="H134" s="11" t="s">
        <v>62</v>
      </c>
      <c r="I134" s="11" t="s">
        <v>62</v>
      </c>
      <c r="J134" s="11" t="s">
        <v>28</v>
      </c>
      <c r="K134" s="12" t="s">
        <v>62</v>
      </c>
    </row>
    <row r="135" spans="1:11" x14ac:dyDescent="0.25">
      <c r="A135" s="8" t="s">
        <v>166</v>
      </c>
      <c r="B135" s="11" t="s">
        <v>62</v>
      </c>
      <c r="C135" s="11" t="s">
        <v>62</v>
      </c>
      <c r="D135" s="11" t="s">
        <v>62</v>
      </c>
      <c r="E135" s="11" t="s">
        <v>62</v>
      </c>
      <c r="F135" s="11" t="s">
        <v>62</v>
      </c>
      <c r="G135" s="11" t="s">
        <v>62</v>
      </c>
      <c r="H135" s="11" t="s">
        <v>62</v>
      </c>
      <c r="I135" s="11" t="s">
        <v>62</v>
      </c>
      <c r="J135" s="11" t="s">
        <v>28</v>
      </c>
      <c r="K135" s="12" t="s">
        <v>62</v>
      </c>
    </row>
    <row r="136" spans="1:11" x14ac:dyDescent="0.25">
      <c r="A136" s="8" t="s">
        <v>167</v>
      </c>
      <c r="B136" s="11" t="s">
        <v>62</v>
      </c>
      <c r="C136" s="11" t="s">
        <v>62</v>
      </c>
      <c r="D136" s="11" t="s">
        <v>62</v>
      </c>
      <c r="E136" s="11" t="s">
        <v>62</v>
      </c>
      <c r="F136" s="11" t="s">
        <v>62</v>
      </c>
      <c r="G136" s="11" t="s">
        <v>62</v>
      </c>
      <c r="H136" s="11" t="s">
        <v>62</v>
      </c>
      <c r="I136" s="11" t="s">
        <v>62</v>
      </c>
      <c r="J136" s="11" t="s">
        <v>28</v>
      </c>
      <c r="K136" s="12" t="s">
        <v>62</v>
      </c>
    </row>
    <row r="137" spans="1:11" x14ac:dyDescent="0.25">
      <c r="A137" s="8" t="s">
        <v>168</v>
      </c>
      <c r="B137" s="11" t="s">
        <v>62</v>
      </c>
      <c r="C137" s="11">
        <v>0.2</v>
      </c>
      <c r="D137" s="11">
        <v>0.1</v>
      </c>
      <c r="E137" s="11">
        <v>0.1</v>
      </c>
      <c r="F137" s="11" t="s">
        <v>62</v>
      </c>
      <c r="G137" s="11">
        <v>0.2</v>
      </c>
      <c r="H137" s="11">
        <v>0.1</v>
      </c>
      <c r="I137" s="11" t="s">
        <v>62</v>
      </c>
      <c r="J137" s="11" t="s">
        <v>28</v>
      </c>
      <c r="K137" s="12" t="s">
        <v>62</v>
      </c>
    </row>
    <row r="138" spans="1:11" x14ac:dyDescent="0.25">
      <c r="A138" s="8" t="s">
        <v>169</v>
      </c>
      <c r="B138" s="11" t="s">
        <v>62</v>
      </c>
      <c r="C138" s="11">
        <v>0.1</v>
      </c>
      <c r="D138" s="11">
        <v>0.1</v>
      </c>
      <c r="E138" s="11" t="s">
        <v>62</v>
      </c>
      <c r="F138" s="11" t="s">
        <v>62</v>
      </c>
      <c r="G138" s="11">
        <v>0.1</v>
      </c>
      <c r="H138" s="11" t="s">
        <v>62</v>
      </c>
      <c r="I138" s="11" t="s">
        <v>62</v>
      </c>
      <c r="J138" s="11" t="s">
        <v>28</v>
      </c>
      <c r="K138" s="12" t="s">
        <v>62</v>
      </c>
    </row>
    <row r="139" spans="1:11" x14ac:dyDescent="0.25">
      <c r="A139" s="8" t="s">
        <v>170</v>
      </c>
      <c r="B139" s="11" t="s">
        <v>62</v>
      </c>
      <c r="C139" s="11" t="s">
        <v>62</v>
      </c>
      <c r="D139" s="11" t="s">
        <v>62</v>
      </c>
      <c r="E139" s="11" t="s">
        <v>62</v>
      </c>
      <c r="F139" s="11" t="s">
        <v>62</v>
      </c>
      <c r="G139" s="11" t="s">
        <v>62</v>
      </c>
      <c r="H139" s="11" t="s">
        <v>62</v>
      </c>
      <c r="I139" s="11" t="s">
        <v>62</v>
      </c>
      <c r="J139" s="11" t="s">
        <v>28</v>
      </c>
      <c r="K139" s="12" t="s">
        <v>62</v>
      </c>
    </row>
    <row r="140" spans="1:11" x14ac:dyDescent="0.25">
      <c r="A140" s="8" t="s">
        <v>171</v>
      </c>
      <c r="B140" s="11" t="s">
        <v>62</v>
      </c>
      <c r="C140" s="11" t="s">
        <v>62</v>
      </c>
      <c r="D140" s="11" t="s">
        <v>62</v>
      </c>
      <c r="E140" s="11" t="s">
        <v>62</v>
      </c>
      <c r="F140" s="11" t="s">
        <v>62</v>
      </c>
      <c r="G140" s="11" t="s">
        <v>62</v>
      </c>
      <c r="H140" s="11" t="s">
        <v>62</v>
      </c>
      <c r="I140" s="11" t="s">
        <v>62</v>
      </c>
      <c r="J140" s="11" t="s">
        <v>28</v>
      </c>
      <c r="K140" s="12" t="s">
        <v>62</v>
      </c>
    </row>
    <row r="141" spans="1:11" x14ac:dyDescent="0.25">
      <c r="A141" s="8" t="s">
        <v>172</v>
      </c>
      <c r="B141" s="11" t="s">
        <v>62</v>
      </c>
      <c r="C141" s="11" t="s">
        <v>62</v>
      </c>
      <c r="D141" s="11" t="s">
        <v>62</v>
      </c>
      <c r="E141" s="11" t="s">
        <v>62</v>
      </c>
      <c r="F141" s="11" t="s">
        <v>62</v>
      </c>
      <c r="G141" s="11" t="s">
        <v>62</v>
      </c>
      <c r="H141" s="11" t="s">
        <v>62</v>
      </c>
      <c r="I141" s="11" t="s">
        <v>62</v>
      </c>
      <c r="J141" s="11" t="s">
        <v>28</v>
      </c>
      <c r="K141" s="12" t="s">
        <v>62</v>
      </c>
    </row>
    <row r="142" spans="1:11" x14ac:dyDescent="0.25">
      <c r="A142" s="8" t="s">
        <v>173</v>
      </c>
      <c r="B142" s="11" t="s">
        <v>62</v>
      </c>
      <c r="C142" s="11" t="s">
        <v>62</v>
      </c>
      <c r="D142" s="11" t="s">
        <v>62</v>
      </c>
      <c r="E142" s="11" t="s">
        <v>62</v>
      </c>
      <c r="F142" s="11" t="s">
        <v>62</v>
      </c>
      <c r="G142" s="11">
        <v>0.1</v>
      </c>
      <c r="H142" s="11" t="s">
        <v>62</v>
      </c>
      <c r="I142" s="11" t="s">
        <v>62</v>
      </c>
      <c r="J142" s="11" t="s">
        <v>28</v>
      </c>
      <c r="K142" s="12" t="s">
        <v>62</v>
      </c>
    </row>
    <row r="143" spans="1:11" x14ac:dyDescent="0.25">
      <c r="A143" s="8" t="s">
        <v>174</v>
      </c>
      <c r="B143" s="11" t="s">
        <v>62</v>
      </c>
      <c r="C143" s="11" t="s">
        <v>62</v>
      </c>
      <c r="D143" s="11" t="s">
        <v>62</v>
      </c>
      <c r="E143" s="11" t="s">
        <v>62</v>
      </c>
      <c r="F143" s="11" t="s">
        <v>62</v>
      </c>
      <c r="G143" s="11" t="s">
        <v>62</v>
      </c>
      <c r="H143" s="11" t="s">
        <v>62</v>
      </c>
      <c r="I143" s="11" t="s">
        <v>62</v>
      </c>
      <c r="J143" s="11" t="s">
        <v>62</v>
      </c>
      <c r="K143" s="12" t="s">
        <v>62</v>
      </c>
    </row>
    <row r="144" spans="1:11" ht="16.5" thickBot="1" x14ac:dyDescent="0.3">
      <c r="A144" s="22" t="s">
        <v>175</v>
      </c>
      <c r="B144" s="23" t="s">
        <v>62</v>
      </c>
      <c r="C144" s="23" t="s">
        <v>62</v>
      </c>
      <c r="D144" s="23" t="s">
        <v>62</v>
      </c>
      <c r="E144" s="23" t="s">
        <v>62</v>
      </c>
      <c r="F144" s="23" t="s">
        <v>62</v>
      </c>
      <c r="G144" s="23" t="s">
        <v>62</v>
      </c>
      <c r="H144" s="23" t="s">
        <v>62</v>
      </c>
      <c r="I144" s="23" t="s">
        <v>62</v>
      </c>
      <c r="J144" s="23" t="s">
        <v>62</v>
      </c>
      <c r="K144" s="24">
        <v>0.6</v>
      </c>
    </row>
    <row r="145" spans="1:11" x14ac:dyDescent="0.25">
      <c r="A145" s="25" t="s">
        <v>176</v>
      </c>
      <c r="B145" s="26">
        <v>15.430000000000005</v>
      </c>
      <c r="C145" s="26">
        <v>24.410000000000004</v>
      </c>
      <c r="D145" s="26">
        <v>24.700000000000006</v>
      </c>
      <c r="E145" s="26">
        <v>21.330000000000005</v>
      </c>
      <c r="F145" s="26">
        <v>1.5600000000000005</v>
      </c>
      <c r="G145" s="26">
        <v>24.68</v>
      </c>
      <c r="H145" s="26">
        <v>21.770000000000007</v>
      </c>
      <c r="I145" s="26">
        <v>2.12</v>
      </c>
      <c r="J145" s="26">
        <v>0.52500000000000002</v>
      </c>
      <c r="K145" s="27">
        <v>1.1500000000000004</v>
      </c>
    </row>
    <row r="146" spans="1:11" x14ac:dyDescent="0.25">
      <c r="A146" s="8" t="s">
        <v>177</v>
      </c>
      <c r="B146" s="11">
        <v>13.32</v>
      </c>
      <c r="C146" s="11">
        <v>20.67</v>
      </c>
      <c r="D146" s="11">
        <v>20.849999999999998</v>
      </c>
      <c r="E146" s="11">
        <v>17.54</v>
      </c>
      <c r="F146" s="11">
        <v>0.88000000000000012</v>
      </c>
      <c r="G146" s="11">
        <v>20.709999999999997</v>
      </c>
      <c r="H146" s="11">
        <v>18.43</v>
      </c>
      <c r="I146" s="11">
        <v>1.2200000000000002</v>
      </c>
      <c r="J146" s="11">
        <v>0.13500000000000001</v>
      </c>
      <c r="K146" s="12">
        <v>0.43999999999999995</v>
      </c>
    </row>
    <row r="147" spans="1:11" x14ac:dyDescent="0.25">
      <c r="A147" s="8" t="s">
        <v>178</v>
      </c>
      <c r="B147" s="11">
        <v>2.06</v>
      </c>
      <c r="C147" s="11">
        <v>3.339999999999999</v>
      </c>
      <c r="D147" s="11">
        <v>3.0499999999999989</v>
      </c>
      <c r="E147" s="11">
        <v>2.5899999999999994</v>
      </c>
      <c r="F147" s="11">
        <v>0.47999999999999993</v>
      </c>
      <c r="G147" s="11">
        <v>3.569999999999999</v>
      </c>
      <c r="H147" s="11">
        <v>3.0399999999999991</v>
      </c>
      <c r="I147" s="11">
        <v>0.6</v>
      </c>
      <c r="J147" s="11">
        <v>0.09</v>
      </c>
      <c r="K147" s="12">
        <v>0.41</v>
      </c>
    </row>
    <row r="148" spans="1:11" x14ac:dyDescent="0.25">
      <c r="A148" s="8" t="s">
        <v>179</v>
      </c>
      <c r="B148" s="11">
        <v>11.392000000000003</v>
      </c>
      <c r="C148" s="11">
        <v>23.630000000000003</v>
      </c>
      <c r="D148" s="11">
        <v>17.120000000000005</v>
      </c>
      <c r="E148" s="11">
        <v>8.08</v>
      </c>
      <c r="F148" s="11">
        <v>3.5999999999999983</v>
      </c>
      <c r="G148" s="11">
        <v>10.380000000000003</v>
      </c>
      <c r="H148" s="11">
        <v>4.1199999999999983</v>
      </c>
      <c r="I148" s="11">
        <v>2.3999999999999986</v>
      </c>
      <c r="J148" s="11">
        <v>1.5449999999999995</v>
      </c>
      <c r="K148" s="12">
        <v>3.2399999999999984</v>
      </c>
    </row>
    <row r="149" spans="1:11" x14ac:dyDescent="0.25">
      <c r="A149" s="8" t="s">
        <v>180</v>
      </c>
      <c r="B149" s="15">
        <v>73.830200907323402</v>
      </c>
      <c r="C149" s="15">
        <v>96.804588283490361</v>
      </c>
      <c r="D149" s="15">
        <v>69.311740890688256</v>
      </c>
      <c r="E149" s="15">
        <v>37.880918893577118</v>
      </c>
      <c r="F149" s="15">
        <v>230.76923076923057</v>
      </c>
      <c r="G149" s="15">
        <v>42.058346839546203</v>
      </c>
      <c r="H149" s="15">
        <v>18.925126320624699</v>
      </c>
      <c r="I149" s="15">
        <v>113.20754716981125</v>
      </c>
      <c r="J149" s="15">
        <v>294.28571428571416</v>
      </c>
      <c r="K149" s="18">
        <v>281.7391304347824</v>
      </c>
    </row>
    <row r="150" spans="1:11" x14ac:dyDescent="0.25">
      <c r="A150" s="8" t="s">
        <v>181</v>
      </c>
      <c r="B150" s="11">
        <v>9.35</v>
      </c>
      <c r="C150" s="11">
        <v>19.88</v>
      </c>
      <c r="D150" s="11">
        <v>14.370000000000001</v>
      </c>
      <c r="E150" s="11">
        <v>5.3299999999999992</v>
      </c>
      <c r="F150" s="11">
        <v>3.03</v>
      </c>
      <c r="G150" s="11">
        <v>7.59</v>
      </c>
      <c r="H150" s="11">
        <v>2.5899999999999994</v>
      </c>
      <c r="I150" s="11">
        <v>1.31</v>
      </c>
      <c r="J150" s="11">
        <v>1.105</v>
      </c>
      <c r="K150" s="12">
        <v>1.9100000000000001</v>
      </c>
    </row>
    <row r="151" spans="1:11" x14ac:dyDescent="0.25">
      <c r="A151" s="8" t="s">
        <v>182</v>
      </c>
      <c r="B151" s="15">
        <v>70.195195195195197</v>
      </c>
      <c r="C151" s="15">
        <v>96.178035800677293</v>
      </c>
      <c r="D151" s="15">
        <v>68.920863309352526</v>
      </c>
      <c r="E151" s="15">
        <v>30.387685290763965</v>
      </c>
      <c r="F151" s="15">
        <v>344.31818181818176</v>
      </c>
      <c r="G151" s="15">
        <v>36.648961854176733</v>
      </c>
      <c r="H151" s="15">
        <v>14.053174172544761</v>
      </c>
      <c r="I151" s="15">
        <v>107.37704918032787</v>
      </c>
      <c r="J151" s="15">
        <v>818.51851851851848</v>
      </c>
      <c r="K151" s="18">
        <v>434.09090909090918</v>
      </c>
    </row>
    <row r="152" spans="1:11" x14ac:dyDescent="0.25">
      <c r="A152" s="8" t="s">
        <v>183</v>
      </c>
      <c r="B152" s="11">
        <v>2.0000000000000004</v>
      </c>
      <c r="C152" s="11">
        <v>3.149999999999999</v>
      </c>
      <c r="D152" s="11">
        <v>2.6499999999999995</v>
      </c>
      <c r="E152" s="11">
        <v>1.4500000000000004</v>
      </c>
      <c r="F152" s="11">
        <v>0.37</v>
      </c>
      <c r="G152" s="11">
        <v>2.3899999999999997</v>
      </c>
      <c r="H152" s="11">
        <v>1.1300000000000003</v>
      </c>
      <c r="I152" s="11">
        <v>0.79000000000000026</v>
      </c>
      <c r="J152" s="11">
        <v>0.24000000000000005</v>
      </c>
      <c r="K152" s="12">
        <v>1.1299999999999999</v>
      </c>
    </row>
    <row r="153" spans="1:11" x14ac:dyDescent="0.25">
      <c r="A153" s="22" t="s">
        <v>184</v>
      </c>
      <c r="B153" s="28">
        <v>97.08737864077672</v>
      </c>
      <c r="C153" s="28">
        <v>94.311377245508993</v>
      </c>
      <c r="D153" s="28">
        <v>86.885245901639351</v>
      </c>
      <c r="E153" s="28">
        <v>55.984555984556017</v>
      </c>
      <c r="F153" s="28">
        <v>77.083333333333343</v>
      </c>
      <c r="G153" s="28">
        <v>66.946778711484598</v>
      </c>
      <c r="H153" s="28">
        <v>37.171052631578974</v>
      </c>
      <c r="I153" s="28">
        <v>131.66666666666671</v>
      </c>
      <c r="J153" s="28">
        <v>266.66666666666674</v>
      </c>
      <c r="K153" s="29">
        <v>275.60975609756093</v>
      </c>
    </row>
    <row r="154" spans="1:11" ht="9" customHeight="1" x14ac:dyDescent="0.25"/>
    <row r="155" spans="1:11" x14ac:dyDescent="0.25">
      <c r="A155" s="30" t="s">
        <v>185</v>
      </c>
    </row>
    <row r="156" spans="1:11" x14ac:dyDescent="0.25">
      <c r="A156" s="30" t="s">
        <v>186</v>
      </c>
      <c r="G156" s="30" t="s">
        <v>187</v>
      </c>
    </row>
    <row r="157" spans="1:11" x14ac:dyDescent="0.25">
      <c r="A157" s="30" t="s">
        <v>188</v>
      </c>
      <c r="G157" s="30" t="s">
        <v>189</v>
      </c>
    </row>
    <row r="158" spans="1:11" x14ac:dyDescent="0.25">
      <c r="A158" s="30" t="s">
        <v>190</v>
      </c>
      <c r="G158" s="30" t="s">
        <v>191</v>
      </c>
    </row>
    <row r="159" spans="1:11" x14ac:dyDescent="0.25">
      <c r="A159" s="30" t="s">
        <v>192</v>
      </c>
      <c r="G159" s="30" t="s">
        <v>193</v>
      </c>
    </row>
    <row r="160" spans="1:11" x14ac:dyDescent="0.25">
      <c r="A160" s="30" t="s">
        <v>194</v>
      </c>
      <c r="G160" s="30" t="s">
        <v>195</v>
      </c>
    </row>
    <row r="161" spans="1:1" x14ac:dyDescent="0.25">
      <c r="A161" s="30" t="s">
        <v>197</v>
      </c>
    </row>
    <row r="162" spans="1:1" x14ac:dyDescent="0.25">
      <c r="A162" s="30" t="s">
        <v>198</v>
      </c>
    </row>
    <row r="163" spans="1:1" x14ac:dyDescent="0.25">
      <c r="A163" s="4"/>
    </row>
    <row r="164" spans="1:1" x14ac:dyDescent="0.25">
      <c r="A164" s="4"/>
    </row>
    <row r="165" spans="1:1" x14ac:dyDescent="0.25">
      <c r="A165" s="4"/>
    </row>
    <row r="166" spans="1:1" x14ac:dyDescent="0.25">
      <c r="A166" s="4"/>
    </row>
  </sheetData>
  <printOptions horizontalCentered="1"/>
  <pageMargins left="0.45" right="0.45" top="0.5" bottom="0.5" header="0.3" footer="0.3"/>
  <pageSetup scale="49" fitToHeight="2"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B55C3-4C81-45B3-85D8-6A79668C3647}">
  <sheetPr>
    <pageSetUpPr fitToPage="1"/>
  </sheetPr>
  <dimension ref="A1:K163"/>
  <sheetViews>
    <sheetView workbookViewId="0">
      <selection activeCell="D15" sqref="D15"/>
    </sheetView>
  </sheetViews>
  <sheetFormatPr defaultRowHeight="15.75" x14ac:dyDescent="0.25"/>
  <cols>
    <col min="1" max="1" width="23" style="2" customWidth="1"/>
    <col min="2" max="2" width="13.125" style="2" customWidth="1"/>
    <col min="3" max="3" width="10.375" style="2" customWidth="1"/>
    <col min="4" max="5" width="12" style="2" customWidth="1"/>
    <col min="6" max="6" width="11.5" style="2" customWidth="1"/>
    <col min="7" max="7" width="11.375" style="2" customWidth="1"/>
    <col min="8" max="8" width="11.75" style="2" customWidth="1"/>
    <col min="9" max="9" width="12" style="2" customWidth="1"/>
    <col min="10" max="10" width="10.875" style="2" customWidth="1"/>
    <col min="11" max="11" width="11.375" style="2" customWidth="1"/>
    <col min="12" max="16384" width="9" style="2"/>
  </cols>
  <sheetData>
    <row r="1" spans="1:11" s="3" customFormat="1" x14ac:dyDescent="0.25">
      <c r="A1" s="1" t="s">
        <v>322</v>
      </c>
      <c r="B1" s="2"/>
      <c r="C1" s="2"/>
      <c r="D1" s="2"/>
      <c r="E1" s="2"/>
      <c r="F1" s="2"/>
      <c r="G1" s="2"/>
      <c r="H1" s="2"/>
      <c r="I1" s="2"/>
      <c r="J1" s="2"/>
      <c r="K1" s="2"/>
    </row>
    <row r="2" spans="1:11" s="3" customFormat="1" ht="10.5" customHeight="1" x14ac:dyDescent="0.25">
      <c r="A2" s="4"/>
      <c r="B2" s="2"/>
      <c r="C2" s="2"/>
      <c r="D2" s="2"/>
      <c r="E2" s="2"/>
      <c r="F2" s="2"/>
      <c r="G2" s="2"/>
      <c r="H2" s="2"/>
      <c r="I2" s="2"/>
      <c r="J2" s="2"/>
      <c r="K2" s="2"/>
    </row>
    <row r="3" spans="1:11" ht="31.5" x14ac:dyDescent="0.25">
      <c r="A3" s="5" t="s">
        <v>1</v>
      </c>
      <c r="B3" s="6" t="s">
        <v>323</v>
      </c>
      <c r="C3" s="6" t="s">
        <v>324</v>
      </c>
      <c r="D3" s="6" t="s">
        <v>325</v>
      </c>
      <c r="E3" s="6" t="s">
        <v>326</v>
      </c>
      <c r="F3" s="6" t="s">
        <v>327</v>
      </c>
      <c r="G3" s="6" t="s">
        <v>328</v>
      </c>
      <c r="H3" s="6" t="s">
        <v>329</v>
      </c>
      <c r="I3" s="6" t="s">
        <v>330</v>
      </c>
      <c r="J3" s="6" t="s">
        <v>331</v>
      </c>
      <c r="K3" s="7" t="s">
        <v>332</v>
      </c>
    </row>
    <row r="4" spans="1:11" x14ac:dyDescent="0.25">
      <c r="A4" s="8" t="s">
        <v>12</v>
      </c>
      <c r="B4" s="9">
        <v>44883</v>
      </c>
      <c r="C4" s="9">
        <v>45040</v>
      </c>
      <c r="D4" s="9">
        <v>45077</v>
      </c>
      <c r="E4" s="9">
        <v>45134</v>
      </c>
      <c r="F4" s="9">
        <v>45199</v>
      </c>
      <c r="G4" s="9">
        <v>45425</v>
      </c>
      <c r="H4" s="9">
        <v>45442</v>
      </c>
      <c r="I4" s="9">
        <v>45457</v>
      </c>
      <c r="J4" s="9">
        <v>45485</v>
      </c>
      <c r="K4" s="10">
        <v>45492</v>
      </c>
    </row>
    <row r="5" spans="1:11" x14ac:dyDescent="0.25">
      <c r="A5" s="8" t="s">
        <v>13</v>
      </c>
      <c r="B5" s="11">
        <v>3.67</v>
      </c>
      <c r="C5" s="11">
        <v>5.2</v>
      </c>
      <c r="D5" s="11">
        <v>2.8</v>
      </c>
      <c r="E5" s="11">
        <v>3.04</v>
      </c>
      <c r="F5" s="11">
        <v>3.44</v>
      </c>
      <c r="G5" s="11">
        <v>5.5</v>
      </c>
      <c r="H5" s="11">
        <v>3</v>
      </c>
      <c r="I5" s="11">
        <v>2.76</v>
      </c>
      <c r="J5" s="11">
        <v>3</v>
      </c>
      <c r="K5" s="12">
        <v>3.2</v>
      </c>
    </row>
    <row r="6" spans="1:11" ht="18" x14ac:dyDescent="0.25">
      <c r="A6" s="8" t="s">
        <v>14</v>
      </c>
      <c r="B6" s="11">
        <v>8.9</v>
      </c>
      <c r="C6" s="11" t="s">
        <v>15</v>
      </c>
      <c r="D6" s="11" t="s">
        <v>15</v>
      </c>
      <c r="E6" s="11" t="s">
        <v>15</v>
      </c>
      <c r="F6" s="11">
        <v>8.4</v>
      </c>
      <c r="G6" s="11">
        <v>5.5</v>
      </c>
      <c r="H6" s="11">
        <v>6.7</v>
      </c>
      <c r="I6" s="11">
        <v>8.3000000000000007</v>
      </c>
      <c r="J6" s="11">
        <v>8.9</v>
      </c>
      <c r="K6" s="12">
        <v>11.5</v>
      </c>
    </row>
    <row r="7" spans="1:11" x14ac:dyDescent="0.25">
      <c r="A7" s="8" t="s">
        <v>16</v>
      </c>
      <c r="B7" s="11">
        <v>7.61</v>
      </c>
      <c r="C7" s="11">
        <v>7.33</v>
      </c>
      <c r="D7" s="11">
        <v>6.87</v>
      </c>
      <c r="E7" s="11" t="s">
        <v>15</v>
      </c>
      <c r="F7" s="11">
        <v>8.2200000000000006</v>
      </c>
      <c r="G7" s="11">
        <v>8.25</v>
      </c>
      <c r="H7" s="11">
        <v>7.52</v>
      </c>
      <c r="I7" s="11">
        <v>5.84</v>
      </c>
      <c r="J7" s="11">
        <v>6.71</v>
      </c>
      <c r="K7" s="12">
        <v>7.7</v>
      </c>
    </row>
    <row r="8" spans="1:11" x14ac:dyDescent="0.25">
      <c r="A8" s="8" t="s">
        <v>17</v>
      </c>
      <c r="B8" s="13">
        <v>1639</v>
      </c>
      <c r="C8" s="13">
        <v>1564</v>
      </c>
      <c r="D8" s="11" t="s">
        <v>15</v>
      </c>
      <c r="E8" s="13">
        <v>2360</v>
      </c>
      <c r="F8" s="13">
        <v>2146</v>
      </c>
      <c r="G8" s="13">
        <v>1740</v>
      </c>
      <c r="H8" s="13">
        <v>2020</v>
      </c>
      <c r="I8" s="13">
        <v>2760</v>
      </c>
      <c r="J8" s="13">
        <v>2230</v>
      </c>
      <c r="K8" s="14">
        <v>2390</v>
      </c>
    </row>
    <row r="9" spans="1:11" x14ac:dyDescent="0.25">
      <c r="A9" s="8" t="s">
        <v>18</v>
      </c>
      <c r="B9" s="11">
        <v>346</v>
      </c>
      <c r="C9" s="11">
        <v>460</v>
      </c>
      <c r="D9" s="11">
        <v>430</v>
      </c>
      <c r="E9" s="11">
        <v>255</v>
      </c>
      <c r="F9" s="11">
        <v>435</v>
      </c>
      <c r="G9" s="11">
        <v>300</v>
      </c>
      <c r="H9" s="11">
        <v>300</v>
      </c>
      <c r="I9" s="11">
        <v>200</v>
      </c>
      <c r="J9" s="11">
        <v>265</v>
      </c>
      <c r="K9" s="12">
        <v>280</v>
      </c>
    </row>
    <row r="10" spans="1:11" x14ac:dyDescent="0.25">
      <c r="A10" s="8" t="s">
        <v>19</v>
      </c>
      <c r="B10" s="13">
        <f>B9*3.78541</f>
        <v>1309.7518600000001</v>
      </c>
      <c r="C10" s="13">
        <f t="shared" ref="C10:K10" si="0">C9*3.78541</f>
        <v>1741.2886000000001</v>
      </c>
      <c r="D10" s="13">
        <f t="shared" si="0"/>
        <v>1627.7263</v>
      </c>
      <c r="E10" s="13">
        <f t="shared" si="0"/>
        <v>965.27955000000009</v>
      </c>
      <c r="F10" s="13">
        <f t="shared" si="0"/>
        <v>1646.65335</v>
      </c>
      <c r="G10" s="13">
        <f t="shared" si="0"/>
        <v>1135.623</v>
      </c>
      <c r="H10" s="13">
        <f t="shared" si="0"/>
        <v>1135.623</v>
      </c>
      <c r="I10" s="13">
        <f t="shared" si="0"/>
        <v>757.08199999999999</v>
      </c>
      <c r="J10" s="13">
        <f t="shared" si="0"/>
        <v>1003.13365</v>
      </c>
      <c r="K10" s="14">
        <f t="shared" si="0"/>
        <v>1059.9148</v>
      </c>
    </row>
    <row r="11" spans="1:11" ht="18.75" x14ac:dyDescent="0.25">
      <c r="A11" s="8" t="s">
        <v>20</v>
      </c>
      <c r="B11" s="11" t="s">
        <v>22</v>
      </c>
      <c r="C11" s="11" t="s">
        <v>22</v>
      </c>
      <c r="D11" s="11" t="s">
        <v>22</v>
      </c>
      <c r="E11" s="11" t="s">
        <v>22</v>
      </c>
      <c r="F11" s="11" t="s">
        <v>22</v>
      </c>
      <c r="G11" s="11" t="s">
        <v>25</v>
      </c>
      <c r="H11" s="11" t="s">
        <v>260</v>
      </c>
      <c r="I11" s="11" t="s">
        <v>260</v>
      </c>
      <c r="J11" s="11" t="s">
        <v>26</v>
      </c>
      <c r="K11" s="12" t="s">
        <v>141</v>
      </c>
    </row>
    <row r="12" spans="1:11" x14ac:dyDescent="0.25">
      <c r="A12" s="8" t="s">
        <v>27</v>
      </c>
      <c r="B12" s="11" t="s">
        <v>28</v>
      </c>
      <c r="C12" s="11" t="s">
        <v>28</v>
      </c>
      <c r="D12" s="11" t="s">
        <v>28</v>
      </c>
      <c r="E12" s="11" t="s">
        <v>28</v>
      </c>
      <c r="F12" s="11" t="s">
        <v>28</v>
      </c>
      <c r="G12" s="11" t="s">
        <v>28</v>
      </c>
      <c r="H12" s="11" t="s">
        <v>28</v>
      </c>
      <c r="I12" s="11" t="s">
        <v>28</v>
      </c>
      <c r="J12" s="11" t="s">
        <v>28</v>
      </c>
      <c r="K12" s="12" t="s">
        <v>28</v>
      </c>
    </row>
    <row r="13" spans="1:11" x14ac:dyDescent="0.25">
      <c r="A13" s="8" t="s">
        <v>29</v>
      </c>
      <c r="B13" s="11" t="s">
        <v>28</v>
      </c>
      <c r="C13" s="11" t="s">
        <v>28</v>
      </c>
      <c r="D13" s="11" t="s">
        <v>28</v>
      </c>
      <c r="E13" s="11" t="s">
        <v>28</v>
      </c>
      <c r="F13" s="11" t="s">
        <v>28</v>
      </c>
      <c r="G13" s="11" t="s">
        <v>28</v>
      </c>
      <c r="H13" s="11" t="s">
        <v>28</v>
      </c>
      <c r="I13" s="11" t="s">
        <v>28</v>
      </c>
      <c r="J13" s="11" t="s">
        <v>28</v>
      </c>
      <c r="K13" s="12" t="s">
        <v>28</v>
      </c>
    </row>
    <row r="14" spans="1:11" x14ac:dyDescent="0.25">
      <c r="A14" s="8" t="s">
        <v>30</v>
      </c>
      <c r="B14" s="11" t="s">
        <v>32</v>
      </c>
      <c r="C14" s="11" t="s">
        <v>32</v>
      </c>
      <c r="D14" s="11">
        <v>0.08</v>
      </c>
      <c r="E14" s="11">
        <v>0.06</v>
      </c>
      <c r="F14" s="11" t="s">
        <v>32</v>
      </c>
      <c r="G14" s="11" t="s">
        <v>32</v>
      </c>
      <c r="H14" s="11">
        <v>0.06</v>
      </c>
      <c r="I14" s="11">
        <v>0.09</v>
      </c>
      <c r="J14" s="11" t="s">
        <v>32</v>
      </c>
      <c r="K14" s="12" t="s">
        <v>32</v>
      </c>
    </row>
    <row r="15" spans="1:11" x14ac:dyDescent="0.25">
      <c r="A15" s="8" t="s">
        <v>31</v>
      </c>
      <c r="B15" s="11" t="s">
        <v>32</v>
      </c>
      <c r="C15" s="11" t="s">
        <v>32</v>
      </c>
      <c r="D15" s="11">
        <v>0.13</v>
      </c>
      <c r="E15" s="11" t="s">
        <v>32</v>
      </c>
      <c r="F15" s="11" t="s">
        <v>32</v>
      </c>
      <c r="G15" s="11" t="s">
        <v>32</v>
      </c>
      <c r="H15" s="11" t="s">
        <v>32</v>
      </c>
      <c r="I15" s="11">
        <v>7.0000000000000007E-2</v>
      </c>
      <c r="J15" s="11" t="s">
        <v>32</v>
      </c>
      <c r="K15" s="12" t="s">
        <v>32</v>
      </c>
    </row>
    <row r="16" spans="1:11" x14ac:dyDescent="0.25">
      <c r="A16" s="8" t="s">
        <v>33</v>
      </c>
      <c r="B16" s="31">
        <v>21200</v>
      </c>
      <c r="C16" s="31">
        <v>9130</v>
      </c>
      <c r="D16" s="31">
        <v>13100</v>
      </c>
      <c r="E16" s="31">
        <v>31800</v>
      </c>
      <c r="F16" s="31">
        <v>22100</v>
      </c>
      <c r="G16" s="31">
        <v>9360</v>
      </c>
      <c r="H16" s="31">
        <v>21200</v>
      </c>
      <c r="I16" s="31">
        <v>46100</v>
      </c>
      <c r="J16" s="31">
        <v>29100</v>
      </c>
      <c r="K16" s="32">
        <v>27000</v>
      </c>
    </row>
    <row r="17" spans="1:11" x14ac:dyDescent="0.25">
      <c r="A17" s="8" t="s">
        <v>34</v>
      </c>
      <c r="B17" s="31">
        <v>21800</v>
      </c>
      <c r="C17" s="31">
        <v>4940</v>
      </c>
      <c r="D17" s="31">
        <v>40100</v>
      </c>
      <c r="E17" s="31">
        <v>30600</v>
      </c>
      <c r="F17" s="31">
        <v>14600</v>
      </c>
      <c r="G17" s="31">
        <v>3310</v>
      </c>
      <c r="H17" s="31">
        <v>17300</v>
      </c>
      <c r="I17" s="31">
        <v>38400</v>
      </c>
      <c r="J17" s="31">
        <v>12700</v>
      </c>
      <c r="K17" s="32">
        <v>27900</v>
      </c>
    </row>
    <row r="18" spans="1:11" x14ac:dyDescent="0.25">
      <c r="A18" s="8" t="s">
        <v>35</v>
      </c>
      <c r="B18" s="11">
        <v>18.3</v>
      </c>
      <c r="C18" s="11">
        <v>11.7</v>
      </c>
      <c r="D18" s="11">
        <v>66.5</v>
      </c>
      <c r="E18" s="11">
        <v>43.2</v>
      </c>
      <c r="F18" s="11">
        <v>33.5</v>
      </c>
      <c r="G18" s="11">
        <v>13</v>
      </c>
      <c r="H18" s="11">
        <v>46.2</v>
      </c>
      <c r="I18" s="11">
        <v>82.9</v>
      </c>
      <c r="J18" s="11">
        <v>28.5</v>
      </c>
      <c r="K18" s="12">
        <v>40.6</v>
      </c>
    </row>
    <row r="19" spans="1:11" x14ac:dyDescent="0.25">
      <c r="A19" s="8" t="s">
        <v>36</v>
      </c>
      <c r="B19" s="11">
        <v>2.2999999999999998</v>
      </c>
      <c r="C19" s="11">
        <v>1.4</v>
      </c>
      <c r="D19" s="11">
        <v>147</v>
      </c>
      <c r="E19" s="11">
        <v>6.3</v>
      </c>
      <c r="F19" s="11">
        <v>3</v>
      </c>
      <c r="G19" s="11">
        <v>0.9</v>
      </c>
      <c r="H19" s="11">
        <v>7.9</v>
      </c>
      <c r="I19" s="11">
        <v>72</v>
      </c>
      <c r="J19" s="11">
        <v>5.4</v>
      </c>
      <c r="K19" s="12">
        <v>13</v>
      </c>
    </row>
    <row r="20" spans="1:11" x14ac:dyDescent="0.25">
      <c r="A20" s="8" t="s">
        <v>37</v>
      </c>
      <c r="B20" s="11">
        <v>10</v>
      </c>
      <c r="C20" s="11">
        <v>3</v>
      </c>
      <c r="D20" s="11">
        <v>3</v>
      </c>
      <c r="E20" s="11">
        <v>4</v>
      </c>
      <c r="F20" s="11" t="s">
        <v>134</v>
      </c>
      <c r="G20" s="11">
        <v>2</v>
      </c>
      <c r="H20" s="11">
        <v>2</v>
      </c>
      <c r="I20" s="11">
        <v>3</v>
      </c>
      <c r="J20" s="11">
        <v>3</v>
      </c>
      <c r="K20" s="12">
        <v>2</v>
      </c>
    </row>
    <row r="21" spans="1:11" x14ac:dyDescent="0.25">
      <c r="A21" s="8" t="s">
        <v>38</v>
      </c>
      <c r="B21" s="11">
        <v>3</v>
      </c>
      <c r="C21" s="11">
        <v>4</v>
      </c>
      <c r="D21" s="11">
        <v>2</v>
      </c>
      <c r="E21" s="11">
        <v>2</v>
      </c>
      <c r="F21" s="11" t="s">
        <v>134</v>
      </c>
      <c r="G21" s="11">
        <v>2</v>
      </c>
      <c r="H21" s="11">
        <v>2</v>
      </c>
      <c r="I21" s="11">
        <v>3</v>
      </c>
      <c r="J21" s="11">
        <v>2</v>
      </c>
      <c r="K21" s="12">
        <v>2</v>
      </c>
    </row>
    <row r="22" spans="1:11" x14ac:dyDescent="0.25">
      <c r="A22" s="8" t="s">
        <v>39</v>
      </c>
      <c r="B22" s="11">
        <v>9.2799999999999994</v>
      </c>
      <c r="C22" s="11">
        <v>8.5500000000000007</v>
      </c>
      <c r="D22" s="11">
        <v>7.4</v>
      </c>
      <c r="E22" s="11">
        <v>8.34</v>
      </c>
      <c r="F22" s="11">
        <v>8.74</v>
      </c>
      <c r="G22" s="11">
        <v>9.3800000000000008</v>
      </c>
      <c r="H22" s="11">
        <v>9.16</v>
      </c>
      <c r="I22" s="11">
        <v>16.7</v>
      </c>
      <c r="J22" s="11">
        <v>9.6300000000000008</v>
      </c>
      <c r="K22" s="12">
        <v>8.68</v>
      </c>
    </row>
    <row r="23" spans="1:11" x14ac:dyDescent="0.25">
      <c r="A23" s="8" t="s">
        <v>40</v>
      </c>
      <c r="B23" s="11">
        <v>10.4</v>
      </c>
      <c r="C23" s="11">
        <v>9.74</v>
      </c>
      <c r="D23" s="11">
        <v>7.45</v>
      </c>
      <c r="E23" s="11">
        <v>7.79</v>
      </c>
      <c r="F23" s="11">
        <v>9.9600000000000009</v>
      </c>
      <c r="G23" s="11">
        <v>8.98</v>
      </c>
      <c r="H23" s="11">
        <v>9.08</v>
      </c>
      <c r="I23" s="11">
        <v>8.09</v>
      </c>
      <c r="J23" s="11">
        <v>8.2100000000000009</v>
      </c>
      <c r="K23" s="12">
        <v>8.4499999999999993</v>
      </c>
    </row>
    <row r="24" spans="1:11" x14ac:dyDescent="0.25">
      <c r="A24" s="8" t="s">
        <v>41</v>
      </c>
      <c r="B24" s="11">
        <v>6.65</v>
      </c>
      <c r="C24" s="11">
        <v>2.81</v>
      </c>
      <c r="D24" s="11">
        <v>4.24</v>
      </c>
      <c r="E24" s="11">
        <v>7.54</v>
      </c>
      <c r="F24" s="11">
        <v>7.88</v>
      </c>
      <c r="G24" s="11">
        <v>3.37</v>
      </c>
      <c r="H24" s="11">
        <v>4.76</v>
      </c>
      <c r="I24" s="11">
        <v>6.55</v>
      </c>
      <c r="J24" s="11">
        <v>5.84</v>
      </c>
      <c r="K24" s="12">
        <v>5.67</v>
      </c>
    </row>
    <row r="25" spans="1:11" x14ac:dyDescent="0.25">
      <c r="A25" s="8" t="s">
        <v>42</v>
      </c>
      <c r="B25" s="11">
        <v>7.46</v>
      </c>
      <c r="C25" s="11">
        <v>2.2200000000000002</v>
      </c>
      <c r="D25" s="11">
        <v>4.99</v>
      </c>
      <c r="E25" s="11">
        <v>6.48</v>
      </c>
      <c r="F25" s="11">
        <v>7.03</v>
      </c>
      <c r="G25" s="11">
        <v>1.92</v>
      </c>
      <c r="H25" s="11">
        <v>4.25</v>
      </c>
      <c r="I25" s="11">
        <v>5.58</v>
      </c>
      <c r="J25" s="11">
        <v>4.4800000000000004</v>
      </c>
      <c r="K25" s="12">
        <v>5.95</v>
      </c>
    </row>
    <row r="26" spans="1:11" x14ac:dyDescent="0.25">
      <c r="A26" s="8" t="s">
        <v>43</v>
      </c>
      <c r="B26" s="11">
        <v>3.92</v>
      </c>
      <c r="C26" s="11">
        <v>1.36</v>
      </c>
      <c r="D26" s="11">
        <v>2.88</v>
      </c>
      <c r="E26" s="11">
        <v>8.39</v>
      </c>
      <c r="F26" s="11">
        <v>9.0299999999999994</v>
      </c>
      <c r="G26" s="11">
        <v>2.14</v>
      </c>
      <c r="H26" s="11">
        <v>2.65</v>
      </c>
      <c r="I26" s="11">
        <v>3.44</v>
      </c>
      <c r="J26" s="11">
        <v>2.11</v>
      </c>
      <c r="K26" s="12">
        <v>8.74</v>
      </c>
    </row>
    <row r="27" spans="1:11" x14ac:dyDescent="0.25">
      <c r="A27" s="8" t="s">
        <v>44</v>
      </c>
      <c r="B27" s="11">
        <v>0.21</v>
      </c>
      <c r="C27" s="11" t="s">
        <v>28</v>
      </c>
      <c r="D27" s="11">
        <v>2.17</v>
      </c>
      <c r="E27" s="11">
        <v>2.0099999999999998</v>
      </c>
      <c r="F27" s="11">
        <v>0.69</v>
      </c>
      <c r="G27" s="11">
        <v>0.01</v>
      </c>
      <c r="H27" s="11">
        <v>0.41</v>
      </c>
      <c r="I27" s="11">
        <v>2.62</v>
      </c>
      <c r="J27" s="11">
        <v>0.78</v>
      </c>
      <c r="K27" s="12">
        <v>1.83</v>
      </c>
    </row>
    <row r="28" spans="1:11" x14ac:dyDescent="0.25">
      <c r="A28" s="8" t="s">
        <v>45</v>
      </c>
      <c r="B28" s="13">
        <v>391000</v>
      </c>
      <c r="C28" s="13">
        <v>360000</v>
      </c>
      <c r="D28" s="13">
        <v>95600</v>
      </c>
      <c r="E28" s="13">
        <v>333000</v>
      </c>
      <c r="F28" s="13">
        <v>303000</v>
      </c>
      <c r="G28" s="13">
        <v>347000</v>
      </c>
      <c r="H28" s="13">
        <v>335000</v>
      </c>
      <c r="I28" s="13">
        <v>281000</v>
      </c>
      <c r="J28" s="13">
        <v>333000</v>
      </c>
      <c r="K28" s="14">
        <v>332000</v>
      </c>
    </row>
    <row r="29" spans="1:11" x14ac:dyDescent="0.25">
      <c r="A29" s="8" t="s">
        <v>46</v>
      </c>
      <c r="B29" s="13">
        <v>430000</v>
      </c>
      <c r="C29" s="13">
        <v>372000</v>
      </c>
      <c r="D29" s="13">
        <v>267000</v>
      </c>
      <c r="E29" s="13">
        <v>321000</v>
      </c>
      <c r="F29" s="13">
        <v>218000</v>
      </c>
      <c r="G29" s="13">
        <v>333000</v>
      </c>
      <c r="H29" s="13">
        <v>299000</v>
      </c>
      <c r="I29" s="13">
        <v>248000</v>
      </c>
      <c r="J29" s="13">
        <v>172000</v>
      </c>
      <c r="K29" s="14">
        <v>337000</v>
      </c>
    </row>
    <row r="30" spans="1:11" x14ac:dyDescent="0.25">
      <c r="A30" s="8" t="s">
        <v>47</v>
      </c>
      <c r="B30" s="11">
        <v>60.5</v>
      </c>
      <c r="C30" s="11">
        <v>33.200000000000003</v>
      </c>
      <c r="D30" s="11">
        <v>60.9</v>
      </c>
      <c r="E30" s="11">
        <v>78.5</v>
      </c>
      <c r="F30" s="11">
        <v>80.5</v>
      </c>
      <c r="G30" s="11">
        <v>31.5</v>
      </c>
      <c r="H30" s="11">
        <v>56.6</v>
      </c>
      <c r="I30" s="11">
        <v>120</v>
      </c>
      <c r="J30" s="11">
        <v>72.3</v>
      </c>
      <c r="K30" s="12">
        <v>65.900000000000006</v>
      </c>
    </row>
    <row r="31" spans="1:11" x14ac:dyDescent="0.25">
      <c r="A31" s="8" t="s">
        <v>48</v>
      </c>
      <c r="B31" s="11">
        <v>61.6</v>
      </c>
      <c r="C31" s="11">
        <v>35.4</v>
      </c>
      <c r="D31" s="11">
        <v>136</v>
      </c>
      <c r="E31" s="11">
        <v>81.7</v>
      </c>
      <c r="F31" s="11">
        <v>62</v>
      </c>
      <c r="G31" s="11">
        <v>36</v>
      </c>
      <c r="H31" s="11">
        <v>45.7</v>
      </c>
      <c r="I31" s="11">
        <v>59</v>
      </c>
      <c r="J31" s="11">
        <v>46.8</v>
      </c>
      <c r="K31" s="12">
        <v>66.2</v>
      </c>
    </row>
    <row r="32" spans="1:11" x14ac:dyDescent="0.25">
      <c r="A32" s="8" t="s">
        <v>49</v>
      </c>
      <c r="B32" s="11">
        <v>71.400000000000006</v>
      </c>
      <c r="C32" s="11">
        <v>47.7</v>
      </c>
      <c r="D32" s="11">
        <v>41.8</v>
      </c>
      <c r="E32" s="11">
        <v>82.5</v>
      </c>
      <c r="F32" s="11">
        <v>91.3</v>
      </c>
      <c r="G32" s="11">
        <v>41.9</v>
      </c>
      <c r="H32" s="11">
        <v>54.3</v>
      </c>
      <c r="I32" s="11">
        <v>92.5</v>
      </c>
      <c r="J32" s="11">
        <v>72.900000000000006</v>
      </c>
      <c r="K32" s="12">
        <v>75.8</v>
      </c>
    </row>
    <row r="33" spans="1:11" x14ac:dyDescent="0.25">
      <c r="A33" s="8" t="s">
        <v>50</v>
      </c>
      <c r="B33" s="11">
        <v>77.2</v>
      </c>
      <c r="C33" s="11">
        <v>45.2</v>
      </c>
      <c r="D33" s="11">
        <v>97</v>
      </c>
      <c r="E33" s="11">
        <v>83.1</v>
      </c>
      <c r="F33" s="11">
        <v>67.8</v>
      </c>
      <c r="G33" s="11">
        <v>43.6</v>
      </c>
      <c r="H33" s="11">
        <v>53.7</v>
      </c>
      <c r="I33" s="11">
        <v>89.8</v>
      </c>
      <c r="J33" s="11">
        <v>39.700000000000003</v>
      </c>
      <c r="K33" s="12">
        <v>76.7</v>
      </c>
    </row>
    <row r="34" spans="1:11" x14ac:dyDescent="0.25">
      <c r="A34" s="8" t="s">
        <v>51</v>
      </c>
      <c r="B34" s="11">
        <v>2.21</v>
      </c>
      <c r="C34" s="11">
        <v>1.19</v>
      </c>
      <c r="D34" s="11">
        <v>45.5</v>
      </c>
      <c r="E34" s="11">
        <v>5.7</v>
      </c>
      <c r="F34" s="11">
        <v>3.41</v>
      </c>
      <c r="G34" s="11">
        <v>1.36</v>
      </c>
      <c r="H34" s="11">
        <v>4.04</v>
      </c>
      <c r="I34" s="11">
        <v>10.7</v>
      </c>
      <c r="J34" s="11">
        <v>5.35</v>
      </c>
      <c r="K34" s="12">
        <v>5.65</v>
      </c>
    </row>
    <row r="35" spans="1:11" x14ac:dyDescent="0.25">
      <c r="A35" s="8" t="s">
        <v>52</v>
      </c>
      <c r="B35" s="11">
        <v>1.59</v>
      </c>
      <c r="C35" s="11" t="s">
        <v>53</v>
      </c>
      <c r="D35" s="11">
        <v>12.3</v>
      </c>
      <c r="E35" s="11">
        <v>5.03</v>
      </c>
      <c r="F35" s="11">
        <v>1.6</v>
      </c>
      <c r="G35" s="11" t="s">
        <v>53</v>
      </c>
      <c r="H35" s="11">
        <v>3.35</v>
      </c>
      <c r="I35" s="11">
        <v>10.199999999999999</v>
      </c>
      <c r="J35" s="11">
        <v>2.2400000000000002</v>
      </c>
      <c r="K35" s="12">
        <v>4.9000000000000004</v>
      </c>
    </row>
    <row r="36" spans="1:11" x14ac:dyDescent="0.25">
      <c r="A36" s="8" t="s">
        <v>54</v>
      </c>
      <c r="B36" s="11">
        <v>5.7</v>
      </c>
      <c r="C36" s="11">
        <v>2.9</v>
      </c>
      <c r="D36" s="11">
        <v>8.3000000000000007</v>
      </c>
      <c r="E36" s="11">
        <v>7.5</v>
      </c>
      <c r="F36" s="11">
        <v>5.6</v>
      </c>
      <c r="G36" s="11">
        <v>3.7</v>
      </c>
      <c r="H36" s="11">
        <v>5.3</v>
      </c>
      <c r="I36" s="11">
        <v>10.3</v>
      </c>
      <c r="J36" s="11">
        <v>6.9</v>
      </c>
      <c r="K36" s="12">
        <v>9.5</v>
      </c>
    </row>
    <row r="37" spans="1:11" x14ac:dyDescent="0.25">
      <c r="A37" s="8" t="s">
        <v>55</v>
      </c>
      <c r="B37" s="11">
        <v>6.72</v>
      </c>
      <c r="C37" s="11">
        <v>3.8</v>
      </c>
      <c r="D37" s="11">
        <v>9</v>
      </c>
      <c r="E37" s="11">
        <v>6.9</v>
      </c>
      <c r="F37" s="11">
        <v>6.4</v>
      </c>
      <c r="G37" s="11">
        <v>3.4</v>
      </c>
      <c r="H37" s="11">
        <v>4.9000000000000004</v>
      </c>
      <c r="I37" s="11">
        <v>8.1</v>
      </c>
      <c r="J37" s="11">
        <v>5.3</v>
      </c>
      <c r="K37" s="12">
        <v>10.4</v>
      </c>
    </row>
    <row r="38" spans="1:11" x14ac:dyDescent="0.25">
      <c r="A38" s="8" t="s">
        <v>56</v>
      </c>
      <c r="B38" s="13">
        <v>5010</v>
      </c>
      <c r="C38" s="13">
        <v>2591</v>
      </c>
      <c r="D38" s="13">
        <v>3200</v>
      </c>
      <c r="E38" s="13">
        <v>5672</v>
      </c>
      <c r="F38" s="13">
        <v>5250</v>
      </c>
      <c r="G38" s="13">
        <v>2580</v>
      </c>
      <c r="H38" s="13">
        <v>4040</v>
      </c>
      <c r="I38" s="13">
        <v>8580</v>
      </c>
      <c r="J38" s="13">
        <v>4920</v>
      </c>
      <c r="K38" s="14">
        <v>5650</v>
      </c>
    </row>
    <row r="39" spans="1:11" x14ac:dyDescent="0.25">
      <c r="A39" s="8" t="s">
        <v>57</v>
      </c>
      <c r="B39" s="13">
        <v>5327</v>
      </c>
      <c r="C39" s="13">
        <v>2180</v>
      </c>
      <c r="D39" s="13">
        <v>6610</v>
      </c>
      <c r="E39" s="13">
        <v>5720</v>
      </c>
      <c r="F39" s="13">
        <v>3990</v>
      </c>
      <c r="G39" s="13">
        <v>1840</v>
      </c>
      <c r="H39" s="13">
        <v>3900</v>
      </c>
      <c r="I39" s="13">
        <v>7970</v>
      </c>
      <c r="J39" s="13">
        <v>2550</v>
      </c>
      <c r="K39" s="14">
        <v>5610</v>
      </c>
    </row>
    <row r="40" spans="1:11" x14ac:dyDescent="0.25">
      <c r="A40" s="8" t="s">
        <v>58</v>
      </c>
      <c r="B40" s="13">
        <v>55200</v>
      </c>
      <c r="C40" s="13">
        <v>35900</v>
      </c>
      <c r="D40" s="13">
        <v>82900</v>
      </c>
      <c r="E40" s="13">
        <v>114000</v>
      </c>
      <c r="F40" s="13">
        <v>84900</v>
      </c>
      <c r="G40" s="13">
        <v>38900</v>
      </c>
      <c r="H40" s="13">
        <v>79900</v>
      </c>
      <c r="I40" s="13">
        <v>170000</v>
      </c>
      <c r="J40" s="13">
        <v>86500</v>
      </c>
      <c r="K40" s="14">
        <v>107000</v>
      </c>
    </row>
    <row r="41" spans="1:11" x14ac:dyDescent="0.25">
      <c r="A41" s="8" t="s">
        <v>59</v>
      </c>
      <c r="B41" s="13">
        <v>50900</v>
      </c>
      <c r="C41" s="13">
        <v>25900</v>
      </c>
      <c r="D41" s="13">
        <v>198000</v>
      </c>
      <c r="E41" s="13">
        <v>88800</v>
      </c>
      <c r="F41" s="13">
        <v>48700</v>
      </c>
      <c r="G41" s="13">
        <v>26500</v>
      </c>
      <c r="H41" s="13">
        <v>42400</v>
      </c>
      <c r="I41" s="13">
        <v>155000</v>
      </c>
      <c r="J41" s="13">
        <v>35900</v>
      </c>
      <c r="K41" s="14">
        <v>90700</v>
      </c>
    </row>
    <row r="42" spans="1:11" x14ac:dyDescent="0.25">
      <c r="A42" s="8" t="s">
        <v>60</v>
      </c>
      <c r="B42" s="11">
        <v>3.4</v>
      </c>
      <c r="C42" s="11">
        <v>1.6</v>
      </c>
      <c r="D42" s="11">
        <v>19.899999999999999</v>
      </c>
      <c r="E42" s="11">
        <v>6.4</v>
      </c>
      <c r="F42" s="11">
        <v>4</v>
      </c>
      <c r="G42" s="11">
        <v>1.6</v>
      </c>
      <c r="H42" s="11">
        <v>4.3</v>
      </c>
      <c r="I42" s="11">
        <v>13</v>
      </c>
      <c r="J42" s="11">
        <v>5.3</v>
      </c>
      <c r="K42" s="12">
        <v>6</v>
      </c>
    </row>
    <row r="43" spans="1:11" x14ac:dyDescent="0.25">
      <c r="A43" s="8" t="s">
        <v>61</v>
      </c>
      <c r="B43" s="11">
        <v>2.2000000000000002</v>
      </c>
      <c r="C43" s="11">
        <v>0.6</v>
      </c>
      <c r="D43" s="11">
        <v>18.8</v>
      </c>
      <c r="E43" s="11">
        <v>5.7</v>
      </c>
      <c r="F43" s="11">
        <v>1.9</v>
      </c>
      <c r="G43" s="11">
        <v>0.3</v>
      </c>
      <c r="H43" s="11">
        <v>3</v>
      </c>
      <c r="I43" s="11">
        <v>13</v>
      </c>
      <c r="J43" s="11">
        <v>4</v>
      </c>
      <c r="K43" s="12">
        <v>6.4</v>
      </c>
    </row>
    <row r="44" spans="1:11" x14ac:dyDescent="0.25">
      <c r="A44" s="8" t="s">
        <v>63</v>
      </c>
      <c r="B44" s="11">
        <v>2</v>
      </c>
      <c r="C44" s="11">
        <v>1</v>
      </c>
      <c r="D44" s="11">
        <v>2.5</v>
      </c>
      <c r="E44" s="11">
        <v>3.5</v>
      </c>
      <c r="F44" s="11">
        <v>2.9</v>
      </c>
      <c r="G44" s="11">
        <v>0.9</v>
      </c>
      <c r="H44" s="11">
        <v>2.1</v>
      </c>
      <c r="I44" s="11">
        <v>4.5999999999999996</v>
      </c>
      <c r="J44" s="11">
        <v>2.6</v>
      </c>
      <c r="K44" s="12">
        <v>3</v>
      </c>
    </row>
    <row r="45" spans="1:11" x14ac:dyDescent="0.25">
      <c r="A45" s="8" t="s">
        <v>64</v>
      </c>
      <c r="B45" s="11">
        <v>2.4</v>
      </c>
      <c r="C45" s="11">
        <v>0.9</v>
      </c>
      <c r="D45" s="11">
        <v>6.6</v>
      </c>
      <c r="E45" s="11">
        <v>3</v>
      </c>
      <c r="F45" s="11">
        <v>1.1000000000000001</v>
      </c>
      <c r="G45" s="11">
        <v>0.6</v>
      </c>
      <c r="H45" s="11">
        <v>1</v>
      </c>
      <c r="I45" s="11">
        <v>4</v>
      </c>
      <c r="J45" s="11">
        <v>0.8</v>
      </c>
      <c r="K45" s="12">
        <v>2.7</v>
      </c>
    </row>
    <row r="46" spans="1:11" x14ac:dyDescent="0.25">
      <c r="A46" s="8" t="s">
        <v>65</v>
      </c>
      <c r="B46" s="11">
        <v>0.2</v>
      </c>
      <c r="C46" s="11">
        <v>1</v>
      </c>
      <c r="D46" s="11" t="s">
        <v>62</v>
      </c>
      <c r="E46" s="11" t="s">
        <v>62</v>
      </c>
      <c r="F46" s="11">
        <v>0.2</v>
      </c>
      <c r="G46" s="11" t="s">
        <v>62</v>
      </c>
      <c r="H46" s="11" t="s">
        <v>62</v>
      </c>
      <c r="I46" s="11" t="s">
        <v>62</v>
      </c>
      <c r="J46" s="11" t="s">
        <v>62</v>
      </c>
      <c r="K46" s="12">
        <v>0.6</v>
      </c>
    </row>
    <row r="47" spans="1:11" x14ac:dyDescent="0.25">
      <c r="A47" s="8" t="s">
        <v>66</v>
      </c>
      <c r="B47" s="11" t="s">
        <v>62</v>
      </c>
      <c r="C47" s="11" t="s">
        <v>62</v>
      </c>
      <c r="D47" s="11" t="s">
        <v>62</v>
      </c>
      <c r="E47" s="11" t="s">
        <v>62</v>
      </c>
      <c r="F47" s="11" t="s">
        <v>62</v>
      </c>
      <c r="G47" s="11" t="s">
        <v>62</v>
      </c>
      <c r="H47" s="11" t="s">
        <v>62</v>
      </c>
      <c r="I47" s="11" t="s">
        <v>62</v>
      </c>
      <c r="J47" s="11" t="s">
        <v>62</v>
      </c>
      <c r="K47" s="12">
        <v>0.1</v>
      </c>
    </row>
    <row r="48" spans="1:11" x14ac:dyDescent="0.25">
      <c r="A48" s="8" t="s">
        <v>67</v>
      </c>
      <c r="B48" s="11" t="s">
        <v>62</v>
      </c>
      <c r="C48" s="11" t="s">
        <v>28</v>
      </c>
      <c r="D48" s="11" t="s">
        <v>28</v>
      </c>
      <c r="E48" s="11" t="s">
        <v>28</v>
      </c>
      <c r="F48" s="11" t="s">
        <v>28</v>
      </c>
      <c r="G48" s="11" t="s">
        <v>28</v>
      </c>
      <c r="H48" s="11" t="s">
        <v>28</v>
      </c>
      <c r="I48" s="11" t="s">
        <v>28</v>
      </c>
      <c r="J48" s="11" t="s">
        <v>28</v>
      </c>
      <c r="K48" s="12" t="s">
        <v>28</v>
      </c>
    </row>
    <row r="49" spans="1:11" x14ac:dyDescent="0.25">
      <c r="A49" s="8" t="s">
        <v>68</v>
      </c>
      <c r="B49" s="11" t="s">
        <v>28</v>
      </c>
      <c r="C49" s="11" t="s">
        <v>62</v>
      </c>
      <c r="D49" s="11" t="s">
        <v>62</v>
      </c>
      <c r="E49" s="11" t="s">
        <v>28</v>
      </c>
      <c r="F49" s="11" t="s">
        <v>28</v>
      </c>
      <c r="G49" s="11" t="s">
        <v>28</v>
      </c>
      <c r="H49" s="11" t="s">
        <v>28</v>
      </c>
      <c r="I49" s="11" t="s">
        <v>28</v>
      </c>
      <c r="J49" s="11" t="s">
        <v>28</v>
      </c>
      <c r="K49" s="12" t="s">
        <v>28</v>
      </c>
    </row>
    <row r="50" spans="1:11" x14ac:dyDescent="0.25">
      <c r="A50" s="8" t="s">
        <v>69</v>
      </c>
      <c r="B50" s="11">
        <v>1.1000000000000001</v>
      </c>
      <c r="C50" s="11">
        <v>2.5</v>
      </c>
      <c r="D50" s="11">
        <v>40.4</v>
      </c>
      <c r="E50" s="11">
        <v>17.3</v>
      </c>
      <c r="F50" s="11">
        <v>9.4</v>
      </c>
      <c r="G50" s="11">
        <v>3.1</v>
      </c>
      <c r="H50" s="11">
        <v>11.5</v>
      </c>
      <c r="I50" s="11">
        <v>42.6</v>
      </c>
      <c r="J50" s="11">
        <v>14.6</v>
      </c>
      <c r="K50" s="12">
        <v>16.8</v>
      </c>
    </row>
    <row r="51" spans="1:11" x14ac:dyDescent="0.25">
      <c r="A51" s="8" t="s">
        <v>70</v>
      </c>
      <c r="B51" s="11">
        <v>1.1000000000000001</v>
      </c>
      <c r="C51" s="11" t="s">
        <v>62</v>
      </c>
      <c r="D51" s="11">
        <v>40</v>
      </c>
      <c r="E51" s="11">
        <v>15.8</v>
      </c>
      <c r="F51" s="11">
        <v>6.1</v>
      </c>
      <c r="G51" s="11" t="s">
        <v>62</v>
      </c>
      <c r="H51" s="11">
        <v>9.1</v>
      </c>
      <c r="I51" s="11">
        <v>40.4</v>
      </c>
      <c r="J51" s="11">
        <v>12.9</v>
      </c>
      <c r="K51" s="12">
        <v>15.5</v>
      </c>
    </row>
    <row r="52" spans="1:11" x14ac:dyDescent="0.25">
      <c r="A52" s="8" t="s">
        <v>71</v>
      </c>
      <c r="B52" s="31">
        <v>1910</v>
      </c>
      <c r="C52" s="31">
        <v>1400</v>
      </c>
      <c r="D52" s="31">
        <v>272</v>
      </c>
      <c r="E52" s="31">
        <v>1970</v>
      </c>
      <c r="F52" s="31">
        <v>1650</v>
      </c>
      <c r="G52" s="31">
        <v>1410</v>
      </c>
      <c r="H52" s="31">
        <v>1300</v>
      </c>
      <c r="I52" s="31">
        <v>1170</v>
      </c>
      <c r="J52" s="31">
        <v>1420</v>
      </c>
      <c r="K52" s="32">
        <v>1760</v>
      </c>
    </row>
    <row r="53" spans="1:11" x14ac:dyDescent="0.25">
      <c r="A53" s="8" t="s">
        <v>72</v>
      </c>
      <c r="B53" s="31" t="s">
        <v>333</v>
      </c>
      <c r="C53" s="31">
        <v>1490</v>
      </c>
      <c r="D53" s="31">
        <v>941</v>
      </c>
      <c r="E53" s="31">
        <v>1820</v>
      </c>
      <c r="F53" s="31">
        <v>1260</v>
      </c>
      <c r="G53" s="31">
        <v>1310</v>
      </c>
      <c r="H53" s="31">
        <v>1210</v>
      </c>
      <c r="I53" s="31">
        <v>986</v>
      </c>
      <c r="J53" s="31">
        <v>627</v>
      </c>
      <c r="K53" s="32">
        <v>1910</v>
      </c>
    </row>
    <row r="54" spans="1:11" x14ac:dyDescent="0.25">
      <c r="A54" s="8" t="s">
        <v>73</v>
      </c>
      <c r="B54" s="11">
        <v>35.299999999999997</v>
      </c>
      <c r="C54" s="11">
        <v>24</v>
      </c>
      <c r="D54" s="11">
        <v>40.799999999999997</v>
      </c>
      <c r="E54" s="11">
        <v>45.1</v>
      </c>
      <c r="F54" s="11">
        <v>28.5</v>
      </c>
      <c r="G54" s="11">
        <v>24.3</v>
      </c>
      <c r="H54" s="11">
        <v>33.700000000000003</v>
      </c>
      <c r="I54" s="11">
        <v>61.9</v>
      </c>
      <c r="J54" s="11">
        <v>43.9</v>
      </c>
      <c r="K54" s="12">
        <v>33.1</v>
      </c>
    </row>
    <row r="55" spans="1:11" x14ac:dyDescent="0.25">
      <c r="A55" s="8" t="s">
        <v>74</v>
      </c>
      <c r="B55" s="11">
        <v>39.1</v>
      </c>
      <c r="C55" s="11">
        <v>24.7</v>
      </c>
      <c r="D55" s="11">
        <v>47.7</v>
      </c>
      <c r="E55" s="11">
        <v>34.6</v>
      </c>
      <c r="F55" s="11">
        <v>26.7</v>
      </c>
      <c r="G55" s="11">
        <v>26.5</v>
      </c>
      <c r="H55" s="11">
        <v>30.7</v>
      </c>
      <c r="I55" s="11">
        <v>52.1</v>
      </c>
      <c r="J55" s="11">
        <v>33.200000000000003</v>
      </c>
      <c r="K55" s="12">
        <v>34.4</v>
      </c>
    </row>
    <row r="56" spans="1:11" x14ac:dyDescent="0.25">
      <c r="A56" s="8" t="s">
        <v>75</v>
      </c>
      <c r="B56" s="13">
        <v>19300</v>
      </c>
      <c r="C56" s="13">
        <v>14300</v>
      </c>
      <c r="D56" s="13">
        <v>8350</v>
      </c>
      <c r="E56" s="13">
        <v>23100</v>
      </c>
      <c r="F56" s="13">
        <v>18800</v>
      </c>
      <c r="G56" s="13">
        <v>14800</v>
      </c>
      <c r="H56" s="13">
        <v>17100</v>
      </c>
      <c r="I56" s="13">
        <v>29600</v>
      </c>
      <c r="J56" s="13">
        <v>21700</v>
      </c>
      <c r="K56" s="14">
        <v>21300</v>
      </c>
    </row>
    <row r="57" spans="1:11" x14ac:dyDescent="0.25">
      <c r="A57" s="8" t="s">
        <v>76</v>
      </c>
      <c r="B57" s="13">
        <v>22100</v>
      </c>
      <c r="C57" s="13">
        <v>14600</v>
      </c>
      <c r="D57" s="13">
        <v>26700</v>
      </c>
      <c r="E57" s="13">
        <v>22500</v>
      </c>
      <c r="F57" s="13">
        <v>13400</v>
      </c>
      <c r="G57" s="13">
        <v>14500</v>
      </c>
      <c r="H57" s="13">
        <v>17200</v>
      </c>
      <c r="I57" s="13">
        <v>28000</v>
      </c>
      <c r="J57" s="13">
        <v>10800</v>
      </c>
      <c r="K57" s="14">
        <v>21700</v>
      </c>
    </row>
    <row r="58" spans="1:11" x14ac:dyDescent="0.25">
      <c r="A58" s="8" t="s">
        <v>77</v>
      </c>
      <c r="B58" s="13">
        <v>26100</v>
      </c>
      <c r="C58" s="13">
        <v>19300</v>
      </c>
      <c r="D58" s="13">
        <v>7540</v>
      </c>
      <c r="E58" s="13">
        <v>26700</v>
      </c>
      <c r="F58" s="13">
        <v>30200</v>
      </c>
      <c r="G58" s="13">
        <v>17500</v>
      </c>
      <c r="H58" s="13">
        <v>17300</v>
      </c>
      <c r="I58" s="13">
        <v>22000</v>
      </c>
      <c r="J58" s="13">
        <v>21400</v>
      </c>
      <c r="K58" s="14">
        <v>19500</v>
      </c>
    </row>
    <row r="59" spans="1:11" x14ac:dyDescent="0.25">
      <c r="A59" s="8" t="s">
        <v>78</v>
      </c>
      <c r="B59" s="13">
        <v>29300</v>
      </c>
      <c r="C59" s="13">
        <v>19500</v>
      </c>
      <c r="D59" s="13">
        <v>22100</v>
      </c>
      <c r="E59" s="13">
        <v>25700</v>
      </c>
      <c r="F59" s="13">
        <v>24100</v>
      </c>
      <c r="G59" s="13">
        <v>18200</v>
      </c>
      <c r="H59" s="13">
        <v>18400</v>
      </c>
      <c r="I59" s="13">
        <v>21900</v>
      </c>
      <c r="J59" s="13">
        <v>20892</v>
      </c>
      <c r="K59" s="14">
        <v>19500</v>
      </c>
    </row>
    <row r="60" spans="1:11" x14ac:dyDescent="0.25">
      <c r="A60" s="8" t="s">
        <v>79</v>
      </c>
      <c r="B60" s="11">
        <v>1.52</v>
      </c>
      <c r="C60" s="11">
        <v>1.52</v>
      </c>
      <c r="D60" s="11">
        <v>5.21</v>
      </c>
      <c r="E60" s="11">
        <v>4.09</v>
      </c>
      <c r="F60" s="11">
        <v>3.95</v>
      </c>
      <c r="G60" s="11">
        <v>1.58</v>
      </c>
      <c r="H60" s="11">
        <v>4.37</v>
      </c>
      <c r="I60" s="11">
        <v>5.48</v>
      </c>
      <c r="J60" s="11">
        <v>2.6</v>
      </c>
      <c r="K60" s="12">
        <v>4.04</v>
      </c>
    </row>
    <row r="61" spans="1:11" x14ac:dyDescent="0.25">
      <c r="A61" s="8" t="s">
        <v>80</v>
      </c>
      <c r="B61" s="11">
        <v>0.09</v>
      </c>
      <c r="C61" s="11">
        <v>0.1</v>
      </c>
      <c r="D61" s="11">
        <v>10.7</v>
      </c>
      <c r="E61" s="11">
        <v>0.46</v>
      </c>
      <c r="F61" s="11">
        <v>0.21</v>
      </c>
      <c r="G61" s="11">
        <v>0.13</v>
      </c>
      <c r="H61" s="11">
        <v>0.46</v>
      </c>
      <c r="I61" s="11">
        <v>4.28</v>
      </c>
      <c r="J61" s="11" t="s">
        <v>82</v>
      </c>
      <c r="K61" s="12">
        <v>0.94</v>
      </c>
    </row>
    <row r="62" spans="1:11" x14ac:dyDescent="0.25">
      <c r="A62" s="8" t="s">
        <v>83</v>
      </c>
      <c r="B62" s="13">
        <v>4180</v>
      </c>
      <c r="C62" s="13">
        <v>3880</v>
      </c>
      <c r="D62" s="13">
        <v>1060</v>
      </c>
      <c r="E62" s="13">
        <v>3910</v>
      </c>
      <c r="F62" s="13">
        <v>3700</v>
      </c>
      <c r="G62" s="13">
        <v>4150</v>
      </c>
      <c r="H62" s="13">
        <v>3940</v>
      </c>
      <c r="I62" s="13">
        <v>3770</v>
      </c>
      <c r="J62" s="13">
        <v>4040</v>
      </c>
      <c r="K62" s="14">
        <v>3750</v>
      </c>
    </row>
    <row r="63" spans="1:11" x14ac:dyDescent="0.25">
      <c r="A63" s="8" t="s">
        <v>84</v>
      </c>
      <c r="B63" s="13">
        <v>4810</v>
      </c>
      <c r="C63" s="13">
        <v>3870</v>
      </c>
      <c r="D63" s="13">
        <v>3400</v>
      </c>
      <c r="E63" s="13">
        <v>3920</v>
      </c>
      <c r="F63" s="13">
        <v>2660</v>
      </c>
      <c r="G63" s="13">
        <v>3890</v>
      </c>
      <c r="H63" s="13">
        <v>3710</v>
      </c>
      <c r="I63" s="13">
        <v>3230</v>
      </c>
      <c r="J63" s="13">
        <v>1860</v>
      </c>
      <c r="K63" s="14">
        <v>3960</v>
      </c>
    </row>
    <row r="64" spans="1:11" x14ac:dyDescent="0.25">
      <c r="A64" s="8" t="s">
        <v>85</v>
      </c>
      <c r="B64" s="11" t="s">
        <v>62</v>
      </c>
      <c r="C64" s="11" t="s">
        <v>62</v>
      </c>
      <c r="D64" s="11" t="s">
        <v>62</v>
      </c>
      <c r="E64" s="11" t="s">
        <v>62</v>
      </c>
      <c r="F64" s="11" t="s">
        <v>62</v>
      </c>
      <c r="G64" s="11" t="s">
        <v>62</v>
      </c>
      <c r="H64" s="11" t="s">
        <v>62</v>
      </c>
      <c r="I64" s="11" t="s">
        <v>62</v>
      </c>
      <c r="J64" s="11" t="s">
        <v>28</v>
      </c>
      <c r="K64" s="12">
        <v>0.2</v>
      </c>
    </row>
    <row r="65" spans="1:11" x14ac:dyDescent="0.25">
      <c r="A65" s="8" t="s">
        <v>86</v>
      </c>
      <c r="B65" s="11" t="s">
        <v>62</v>
      </c>
      <c r="C65" s="11" t="s">
        <v>62</v>
      </c>
      <c r="D65" s="11" t="s">
        <v>62</v>
      </c>
      <c r="E65" s="11" t="s">
        <v>62</v>
      </c>
      <c r="F65" s="11" t="s">
        <v>62</v>
      </c>
      <c r="G65" s="11" t="s">
        <v>62</v>
      </c>
      <c r="H65" s="11" t="s">
        <v>62</v>
      </c>
      <c r="I65" s="11" t="s">
        <v>62</v>
      </c>
      <c r="J65" s="11" t="s">
        <v>28</v>
      </c>
      <c r="K65" s="12" t="s">
        <v>62</v>
      </c>
    </row>
    <row r="66" spans="1:11" x14ac:dyDescent="0.25">
      <c r="A66" s="8" t="s">
        <v>87</v>
      </c>
      <c r="B66" s="11">
        <v>41.3</v>
      </c>
      <c r="C66" s="11">
        <v>26.8</v>
      </c>
      <c r="D66" s="11">
        <v>29.2</v>
      </c>
      <c r="E66" s="11">
        <v>48.9</v>
      </c>
      <c r="F66" s="11">
        <v>50.5</v>
      </c>
      <c r="G66" s="11">
        <v>23.6</v>
      </c>
      <c r="H66" s="11">
        <v>33.200000000000003</v>
      </c>
      <c r="I66" s="11">
        <v>64.7</v>
      </c>
      <c r="J66" s="11">
        <v>46.9</v>
      </c>
      <c r="K66" s="12">
        <v>42.9</v>
      </c>
    </row>
    <row r="67" spans="1:11" x14ac:dyDescent="0.25">
      <c r="A67" s="8" t="s">
        <v>88</v>
      </c>
      <c r="B67" s="11" t="s">
        <v>334</v>
      </c>
      <c r="C67" s="11">
        <v>25.2</v>
      </c>
      <c r="D67" s="11">
        <v>62.3</v>
      </c>
      <c r="E67" s="11">
        <v>49.2</v>
      </c>
      <c r="F67" s="11">
        <v>37.799999999999997</v>
      </c>
      <c r="G67" s="11">
        <v>25</v>
      </c>
      <c r="H67" s="11">
        <v>34</v>
      </c>
      <c r="I67" s="11">
        <v>59</v>
      </c>
      <c r="J67" s="11">
        <v>23.9</v>
      </c>
      <c r="K67" s="12">
        <v>43</v>
      </c>
    </row>
    <row r="68" spans="1:11" x14ac:dyDescent="0.25">
      <c r="A68" s="8" t="s">
        <v>89</v>
      </c>
      <c r="B68" s="11">
        <v>760</v>
      </c>
      <c r="C68" s="11">
        <v>502</v>
      </c>
      <c r="D68" s="11">
        <v>742</v>
      </c>
      <c r="E68" s="31">
        <v>1530</v>
      </c>
      <c r="F68" s="11">
        <v>1220</v>
      </c>
      <c r="G68" s="11">
        <v>541</v>
      </c>
      <c r="H68" s="31">
        <v>1070</v>
      </c>
      <c r="I68" s="31">
        <v>1870</v>
      </c>
      <c r="J68" s="11">
        <v>801</v>
      </c>
      <c r="K68" s="32">
        <v>1440</v>
      </c>
    </row>
    <row r="69" spans="1:11" x14ac:dyDescent="0.25">
      <c r="A69" s="8" t="s">
        <v>90</v>
      </c>
      <c r="B69" s="11" t="s">
        <v>335</v>
      </c>
      <c r="C69" s="11" t="s">
        <v>91</v>
      </c>
      <c r="D69" s="11">
        <v>2150</v>
      </c>
      <c r="E69" s="11">
        <v>267</v>
      </c>
      <c r="F69" s="11">
        <v>48</v>
      </c>
      <c r="G69" s="11" t="s">
        <v>91</v>
      </c>
      <c r="H69" s="11">
        <v>123</v>
      </c>
      <c r="I69" s="11">
        <v>1600</v>
      </c>
      <c r="J69" s="11">
        <v>132</v>
      </c>
      <c r="K69" s="12">
        <v>493</v>
      </c>
    </row>
    <row r="70" spans="1:11" x14ac:dyDescent="0.25">
      <c r="A70" s="8" t="s">
        <v>92</v>
      </c>
      <c r="B70" s="11">
        <v>24.6</v>
      </c>
      <c r="C70" s="11">
        <v>9.3800000000000008</v>
      </c>
      <c r="D70" s="11">
        <v>24.3</v>
      </c>
      <c r="E70" s="11">
        <v>34.6</v>
      </c>
      <c r="F70" s="11">
        <v>33.5</v>
      </c>
      <c r="G70" s="11">
        <v>12.5</v>
      </c>
      <c r="H70" s="11">
        <v>16.8</v>
      </c>
      <c r="I70" s="11">
        <v>22.7</v>
      </c>
      <c r="J70" s="11">
        <v>18.8</v>
      </c>
      <c r="K70" s="12">
        <v>27.7</v>
      </c>
    </row>
    <row r="71" spans="1:11" x14ac:dyDescent="0.25">
      <c r="A71" s="8" t="s">
        <v>93</v>
      </c>
      <c r="B71" s="11">
        <v>22.7</v>
      </c>
      <c r="C71" s="11">
        <v>1.48</v>
      </c>
      <c r="D71" s="11">
        <v>22</v>
      </c>
      <c r="E71" s="11">
        <v>33.799999999999997</v>
      </c>
      <c r="F71" s="11">
        <v>27.3</v>
      </c>
      <c r="G71" s="11">
        <v>0.6</v>
      </c>
      <c r="H71" s="11">
        <v>11.3</v>
      </c>
      <c r="I71" s="11">
        <v>21.3</v>
      </c>
      <c r="J71" s="11">
        <v>16.3</v>
      </c>
      <c r="K71" s="12">
        <v>25.3</v>
      </c>
    </row>
    <row r="72" spans="1:11" x14ac:dyDescent="0.25">
      <c r="A72" s="8" t="s">
        <v>95</v>
      </c>
      <c r="B72" s="11">
        <v>15.1</v>
      </c>
      <c r="C72" s="11">
        <v>8.5</v>
      </c>
      <c r="D72" s="11">
        <v>8.1999999999999993</v>
      </c>
      <c r="E72" s="11">
        <v>20.2</v>
      </c>
      <c r="F72" s="11">
        <v>18.5</v>
      </c>
      <c r="G72" s="11">
        <v>10.3</v>
      </c>
      <c r="H72" s="11">
        <v>10.5</v>
      </c>
      <c r="I72" s="11">
        <v>14</v>
      </c>
      <c r="J72" s="11">
        <v>13.9</v>
      </c>
      <c r="K72" s="12">
        <v>17.399999999999999</v>
      </c>
    </row>
    <row r="73" spans="1:11" x14ac:dyDescent="0.25">
      <c r="A73" s="8" t="s">
        <v>96</v>
      </c>
      <c r="B73" s="11">
        <v>13.7</v>
      </c>
      <c r="C73" s="11">
        <v>11.2</v>
      </c>
      <c r="D73" s="11">
        <v>10.9</v>
      </c>
      <c r="E73" s="11">
        <v>19.600000000000001</v>
      </c>
      <c r="F73" s="11">
        <v>15.8</v>
      </c>
      <c r="G73" s="11">
        <v>9.5</v>
      </c>
      <c r="H73" s="11">
        <v>10.3</v>
      </c>
      <c r="I73" s="11">
        <v>12</v>
      </c>
      <c r="J73" s="11">
        <v>14.4</v>
      </c>
      <c r="K73" s="12">
        <v>24</v>
      </c>
    </row>
    <row r="74" spans="1:11" x14ac:dyDescent="0.25">
      <c r="A74" s="8" t="s">
        <v>97</v>
      </c>
      <c r="B74" s="11" t="s">
        <v>62</v>
      </c>
      <c r="C74" s="11" t="s">
        <v>62</v>
      </c>
      <c r="D74" s="11" t="s">
        <v>62</v>
      </c>
      <c r="E74" s="11" t="s">
        <v>62</v>
      </c>
      <c r="F74" s="11" t="s">
        <v>62</v>
      </c>
      <c r="G74" s="11" t="s">
        <v>62</v>
      </c>
      <c r="H74" s="11" t="s">
        <v>62</v>
      </c>
      <c r="I74" s="11" t="s">
        <v>62</v>
      </c>
      <c r="J74" s="11" t="s">
        <v>62</v>
      </c>
      <c r="K74" s="12" t="s">
        <v>62</v>
      </c>
    </row>
    <row r="75" spans="1:11" x14ac:dyDescent="0.25">
      <c r="A75" s="8" t="s">
        <v>98</v>
      </c>
      <c r="B75" s="11" t="s">
        <v>62</v>
      </c>
      <c r="C75" s="11" t="s">
        <v>62</v>
      </c>
      <c r="D75" s="11" t="s">
        <v>62</v>
      </c>
      <c r="E75" s="11" t="s">
        <v>62</v>
      </c>
      <c r="F75" s="11" t="s">
        <v>62</v>
      </c>
      <c r="G75" s="11" t="s">
        <v>62</v>
      </c>
      <c r="H75" s="11" t="s">
        <v>62</v>
      </c>
      <c r="I75" s="11" t="s">
        <v>62</v>
      </c>
      <c r="J75" s="11" t="s">
        <v>62</v>
      </c>
      <c r="K75" s="12" t="s">
        <v>62</v>
      </c>
    </row>
    <row r="76" spans="1:11" x14ac:dyDescent="0.25">
      <c r="A76" s="8" t="s">
        <v>99</v>
      </c>
      <c r="B76" s="13">
        <v>452000</v>
      </c>
      <c r="C76" s="13">
        <v>353000</v>
      </c>
      <c r="D76" s="13">
        <v>159000</v>
      </c>
      <c r="E76" s="13">
        <v>506000</v>
      </c>
      <c r="F76" s="13">
        <v>396000</v>
      </c>
      <c r="G76" s="13">
        <v>304000</v>
      </c>
      <c r="H76" s="13">
        <v>344000</v>
      </c>
      <c r="I76" s="13">
        <v>455000</v>
      </c>
      <c r="J76" s="13">
        <v>450000</v>
      </c>
      <c r="K76" s="14">
        <v>440000</v>
      </c>
    </row>
    <row r="77" spans="1:11" x14ac:dyDescent="0.25">
      <c r="A77" s="8" t="s">
        <v>100</v>
      </c>
      <c r="B77" s="13">
        <v>438000</v>
      </c>
      <c r="C77" s="13">
        <v>374000</v>
      </c>
      <c r="D77" s="13">
        <v>489000</v>
      </c>
      <c r="E77" s="13">
        <v>482000</v>
      </c>
      <c r="F77" s="13">
        <v>247000</v>
      </c>
      <c r="G77" s="13">
        <v>358000</v>
      </c>
      <c r="H77" s="13">
        <v>402000</v>
      </c>
      <c r="I77" s="13">
        <v>570000</v>
      </c>
      <c r="J77" s="13">
        <v>249000</v>
      </c>
      <c r="K77" s="14">
        <v>456000</v>
      </c>
    </row>
    <row r="78" spans="1:11" x14ac:dyDescent="0.25">
      <c r="A78" s="8" t="s">
        <v>101</v>
      </c>
      <c r="B78" s="11">
        <v>1.6</v>
      </c>
      <c r="C78" s="11" t="s">
        <v>102</v>
      </c>
      <c r="D78" s="11">
        <v>1.5</v>
      </c>
      <c r="E78" s="11">
        <v>2.2999999999999998</v>
      </c>
      <c r="F78" s="11">
        <v>3.6</v>
      </c>
      <c r="G78" s="11" t="s">
        <v>102</v>
      </c>
      <c r="H78" s="11">
        <v>1.5</v>
      </c>
      <c r="I78" s="11">
        <v>1.6</v>
      </c>
      <c r="J78" s="11" t="s">
        <v>102</v>
      </c>
      <c r="K78" s="12">
        <v>2.8</v>
      </c>
    </row>
    <row r="79" spans="1:11" x14ac:dyDescent="0.25">
      <c r="A79" s="8" t="s">
        <v>103</v>
      </c>
      <c r="B79" s="11" t="s">
        <v>102</v>
      </c>
      <c r="C79" s="11" t="s">
        <v>102</v>
      </c>
      <c r="D79" s="11">
        <v>2.9</v>
      </c>
      <c r="E79" s="11" t="s">
        <v>102</v>
      </c>
      <c r="F79" s="11" t="s">
        <v>102</v>
      </c>
      <c r="G79" s="11" t="s">
        <v>102</v>
      </c>
      <c r="H79" s="11" t="s">
        <v>102</v>
      </c>
      <c r="I79" s="11">
        <v>1.1000000000000001</v>
      </c>
      <c r="J79" s="11" t="s">
        <v>102</v>
      </c>
      <c r="K79" s="12" t="s">
        <v>102</v>
      </c>
    </row>
    <row r="80" spans="1:11" x14ac:dyDescent="0.25">
      <c r="A80" s="8" t="s">
        <v>104</v>
      </c>
      <c r="B80" s="11">
        <v>0.27</v>
      </c>
      <c r="C80" s="11">
        <v>0.19</v>
      </c>
      <c r="D80" s="11">
        <v>1.71</v>
      </c>
      <c r="E80" s="11">
        <v>1.28</v>
      </c>
      <c r="F80" s="11">
        <v>0.99</v>
      </c>
      <c r="G80" s="11">
        <v>0.22</v>
      </c>
      <c r="H80" s="11">
        <v>0.94</v>
      </c>
      <c r="I80" s="11">
        <v>2.2200000000000002</v>
      </c>
      <c r="J80" s="11">
        <v>0.87</v>
      </c>
      <c r="K80" s="12">
        <v>1.0900000000000001</v>
      </c>
    </row>
    <row r="81" spans="1:11" x14ac:dyDescent="0.25">
      <c r="A81" s="8" t="s">
        <v>105</v>
      </c>
      <c r="B81" s="11">
        <v>0.19</v>
      </c>
      <c r="C81" s="11">
        <v>0.05</v>
      </c>
      <c r="D81" s="11">
        <v>4.17</v>
      </c>
      <c r="E81" s="11">
        <v>0.76</v>
      </c>
      <c r="F81" s="11">
        <v>0.34</v>
      </c>
      <c r="G81" s="11">
        <v>0.08</v>
      </c>
      <c r="H81" s="11">
        <v>0.36</v>
      </c>
      <c r="I81" s="11">
        <v>2.39</v>
      </c>
      <c r="J81" s="11">
        <v>0.3</v>
      </c>
      <c r="K81" s="12">
        <v>0.72</v>
      </c>
    </row>
    <row r="82" spans="1:11" x14ac:dyDescent="0.25">
      <c r="A82" s="8" t="s">
        <v>106</v>
      </c>
      <c r="B82" s="13">
        <v>9560</v>
      </c>
      <c r="C82" s="13">
        <v>7770</v>
      </c>
      <c r="D82" s="13">
        <v>3220</v>
      </c>
      <c r="E82" s="13">
        <v>12900</v>
      </c>
      <c r="F82" s="13">
        <v>7990</v>
      </c>
      <c r="G82" s="13">
        <v>8380</v>
      </c>
      <c r="H82" s="13">
        <v>9180</v>
      </c>
      <c r="I82" s="13">
        <v>11300</v>
      </c>
      <c r="J82" s="13">
        <v>10800</v>
      </c>
      <c r="K82" s="14">
        <v>9320</v>
      </c>
    </row>
    <row r="83" spans="1:11" x14ac:dyDescent="0.25">
      <c r="A83" s="8" t="s">
        <v>107</v>
      </c>
      <c r="B83" s="13">
        <v>12100</v>
      </c>
      <c r="C83" s="13">
        <v>7870</v>
      </c>
      <c r="D83" s="13">
        <v>8536</v>
      </c>
      <c r="E83" s="13">
        <v>13300</v>
      </c>
      <c r="F83" s="13">
        <v>7960</v>
      </c>
      <c r="G83" s="13">
        <v>7630</v>
      </c>
      <c r="H83" s="13">
        <v>8150</v>
      </c>
      <c r="I83" s="13">
        <v>9760</v>
      </c>
      <c r="J83" s="13">
        <v>4900</v>
      </c>
      <c r="K83" s="14">
        <v>9800</v>
      </c>
    </row>
    <row r="84" spans="1:11" x14ac:dyDescent="0.25">
      <c r="A84" s="8" t="s">
        <v>108</v>
      </c>
      <c r="B84" s="11">
        <v>0.48</v>
      </c>
      <c r="C84" s="11">
        <v>0.12</v>
      </c>
      <c r="D84" s="11">
        <v>0.12</v>
      </c>
      <c r="E84" s="11">
        <v>0.83</v>
      </c>
      <c r="F84" s="11">
        <v>1.72</v>
      </c>
      <c r="G84" s="11">
        <v>0.13</v>
      </c>
      <c r="H84" s="11">
        <v>0.22</v>
      </c>
      <c r="I84" s="11">
        <v>0.32</v>
      </c>
      <c r="J84" s="11">
        <v>0.15</v>
      </c>
      <c r="K84" s="12">
        <v>1.03</v>
      </c>
    </row>
    <row r="85" spans="1:11" x14ac:dyDescent="0.25">
      <c r="A85" s="8" t="s">
        <v>110</v>
      </c>
      <c r="B85" s="11" t="s">
        <v>109</v>
      </c>
      <c r="C85" s="11" t="s">
        <v>109</v>
      </c>
      <c r="D85" s="11">
        <v>0.28999999999999998</v>
      </c>
      <c r="E85" s="11">
        <v>0.09</v>
      </c>
      <c r="F85" s="11" t="s">
        <v>109</v>
      </c>
      <c r="G85" s="11" t="s">
        <v>109</v>
      </c>
      <c r="H85" s="11" t="s">
        <v>109</v>
      </c>
      <c r="I85" s="11">
        <v>0.28000000000000003</v>
      </c>
      <c r="J85" s="11" t="s">
        <v>109</v>
      </c>
      <c r="K85" s="12">
        <v>0.18</v>
      </c>
    </row>
    <row r="86" spans="1:11" x14ac:dyDescent="0.25">
      <c r="A86" s="8" t="s">
        <v>111</v>
      </c>
      <c r="B86" s="31">
        <v>5830</v>
      </c>
      <c r="C86" s="31">
        <v>5510</v>
      </c>
      <c r="D86" s="31">
        <v>1980</v>
      </c>
      <c r="E86" s="31">
        <v>4980</v>
      </c>
      <c r="F86" s="31">
        <v>5630</v>
      </c>
      <c r="G86" s="31">
        <v>6430</v>
      </c>
      <c r="H86" s="31">
        <v>5920</v>
      </c>
      <c r="I86" s="31">
        <v>5000</v>
      </c>
      <c r="J86" s="31">
        <v>5770</v>
      </c>
      <c r="K86" s="32">
        <v>4840</v>
      </c>
    </row>
    <row r="87" spans="1:11" x14ac:dyDescent="0.25">
      <c r="A87" s="8" t="s">
        <v>112</v>
      </c>
      <c r="B87" s="31">
        <v>6919</v>
      </c>
      <c r="C87" s="31">
        <v>6080</v>
      </c>
      <c r="D87" s="31">
        <v>3970</v>
      </c>
      <c r="E87" s="31">
        <v>4970</v>
      </c>
      <c r="F87" s="31">
        <v>4190</v>
      </c>
      <c r="G87" s="31">
        <v>5970</v>
      </c>
      <c r="H87" s="31">
        <v>5890</v>
      </c>
      <c r="I87" s="31">
        <v>4680</v>
      </c>
      <c r="J87" s="31">
        <v>3271</v>
      </c>
      <c r="K87" s="32">
        <v>4810</v>
      </c>
    </row>
    <row r="88" spans="1:11" x14ac:dyDescent="0.25">
      <c r="A88" s="8" t="s">
        <v>113</v>
      </c>
      <c r="B88" s="11">
        <v>0.1</v>
      </c>
      <c r="C88" s="11" t="s">
        <v>62</v>
      </c>
      <c r="D88" s="11" t="s">
        <v>62</v>
      </c>
      <c r="E88" s="11" t="s">
        <v>62</v>
      </c>
      <c r="F88" s="11" t="s">
        <v>62</v>
      </c>
      <c r="G88" s="11" t="s">
        <v>62</v>
      </c>
      <c r="H88" s="11" t="s">
        <v>62</v>
      </c>
      <c r="I88" s="11" t="s">
        <v>62</v>
      </c>
      <c r="J88" s="11" t="s">
        <v>62</v>
      </c>
      <c r="K88" s="12" t="s">
        <v>62</v>
      </c>
    </row>
    <row r="89" spans="1:11" x14ac:dyDescent="0.25">
      <c r="A89" s="8" t="s">
        <v>114</v>
      </c>
      <c r="B89" s="11" t="s">
        <v>62</v>
      </c>
      <c r="C89" s="11" t="s">
        <v>62</v>
      </c>
      <c r="D89" s="11" t="s">
        <v>62</v>
      </c>
      <c r="E89" s="11" t="s">
        <v>62</v>
      </c>
      <c r="F89" s="11" t="s">
        <v>62</v>
      </c>
      <c r="G89" s="11" t="s">
        <v>62</v>
      </c>
      <c r="H89" s="11" t="s">
        <v>62</v>
      </c>
      <c r="I89" s="11" t="s">
        <v>62</v>
      </c>
      <c r="J89" s="11" t="s">
        <v>62</v>
      </c>
      <c r="K89" s="12" t="s">
        <v>62</v>
      </c>
    </row>
    <row r="90" spans="1:11" x14ac:dyDescent="0.25">
      <c r="A90" s="8" t="s">
        <v>115</v>
      </c>
      <c r="B90" s="11">
        <v>11.8</v>
      </c>
      <c r="C90" s="11">
        <v>3.8</v>
      </c>
      <c r="D90" s="11">
        <v>12.3</v>
      </c>
      <c r="E90" s="11">
        <v>31.7</v>
      </c>
      <c r="F90" s="11">
        <v>30.3</v>
      </c>
      <c r="G90" s="11">
        <v>4.0999999999999996</v>
      </c>
      <c r="H90" s="11">
        <v>10</v>
      </c>
      <c r="I90" s="11">
        <v>19.399999999999999</v>
      </c>
      <c r="J90" s="11">
        <v>9.6999999999999993</v>
      </c>
      <c r="K90" s="12">
        <v>29.3</v>
      </c>
    </row>
    <row r="91" spans="1:11" x14ac:dyDescent="0.25">
      <c r="A91" s="8" t="s">
        <v>116</v>
      </c>
      <c r="B91" s="11">
        <v>2.9</v>
      </c>
      <c r="C91" s="11">
        <v>0.2</v>
      </c>
      <c r="D91" s="11">
        <v>13.6</v>
      </c>
      <c r="E91" s="11">
        <v>13</v>
      </c>
      <c r="F91" s="11">
        <v>4.5</v>
      </c>
      <c r="G91" s="11" t="s">
        <v>62</v>
      </c>
      <c r="H91" s="11">
        <v>3.1</v>
      </c>
      <c r="I91" s="11">
        <v>16</v>
      </c>
      <c r="J91" s="11">
        <v>5</v>
      </c>
      <c r="K91" s="12">
        <v>12.9</v>
      </c>
    </row>
    <row r="92" spans="1:11" x14ac:dyDescent="0.25">
      <c r="A92" s="8" t="s">
        <v>117</v>
      </c>
      <c r="B92" s="11">
        <v>2.2000000000000002</v>
      </c>
      <c r="C92" s="11">
        <v>1.9</v>
      </c>
      <c r="D92" s="11">
        <v>5.5</v>
      </c>
      <c r="E92" s="11">
        <v>6.1</v>
      </c>
      <c r="F92" s="11">
        <v>4.7</v>
      </c>
      <c r="G92" s="11">
        <v>0.8</v>
      </c>
      <c r="H92" s="11">
        <v>2.7</v>
      </c>
      <c r="I92" s="11">
        <v>7.8</v>
      </c>
      <c r="J92" s="11">
        <v>4.5</v>
      </c>
      <c r="K92" s="12">
        <v>4</v>
      </c>
    </row>
    <row r="93" spans="1:11" x14ac:dyDescent="0.25">
      <c r="A93" s="8" t="s">
        <v>118</v>
      </c>
      <c r="B93" s="11">
        <v>1.2</v>
      </c>
      <c r="C93" s="11" t="s">
        <v>62</v>
      </c>
      <c r="D93" s="11">
        <v>5.4</v>
      </c>
      <c r="E93" s="11">
        <v>6.4</v>
      </c>
      <c r="F93" s="11">
        <v>1.2</v>
      </c>
      <c r="G93" s="11" t="s">
        <v>62</v>
      </c>
      <c r="H93" s="11">
        <v>3.8</v>
      </c>
      <c r="I93" s="11">
        <v>13.9</v>
      </c>
      <c r="J93" s="11">
        <v>3.6</v>
      </c>
      <c r="K93" s="12">
        <v>3.3</v>
      </c>
    </row>
    <row r="94" spans="1:11" x14ac:dyDescent="0.25">
      <c r="A94" s="8" t="s">
        <v>119</v>
      </c>
      <c r="B94" s="11">
        <v>0.39</v>
      </c>
      <c r="C94" s="11">
        <v>0.53</v>
      </c>
      <c r="D94" s="11">
        <v>2.68</v>
      </c>
      <c r="E94" s="11">
        <v>2.4</v>
      </c>
      <c r="F94" s="11">
        <v>1.5</v>
      </c>
      <c r="G94" s="11">
        <v>0.54</v>
      </c>
      <c r="H94" s="11">
        <v>2.1</v>
      </c>
      <c r="I94" s="11">
        <v>3.92</v>
      </c>
      <c r="J94" s="11">
        <v>1.38</v>
      </c>
      <c r="K94" s="12">
        <v>1.8</v>
      </c>
    </row>
    <row r="95" spans="1:11" x14ac:dyDescent="0.25">
      <c r="A95" s="8" t="s">
        <v>120</v>
      </c>
      <c r="B95" s="11">
        <v>7.0000000000000007E-2</v>
      </c>
      <c r="C95" s="11">
        <v>0.08</v>
      </c>
      <c r="D95" s="11">
        <v>6.59</v>
      </c>
      <c r="E95" s="11">
        <v>0.68300000000000005</v>
      </c>
      <c r="F95" s="11">
        <v>0.23</v>
      </c>
      <c r="G95" s="11">
        <v>0.09</v>
      </c>
      <c r="H95" s="11">
        <v>0.42</v>
      </c>
      <c r="I95" s="11">
        <v>3.08</v>
      </c>
      <c r="J95" s="11">
        <v>0.2</v>
      </c>
      <c r="K95" s="12">
        <v>0.98</v>
      </c>
    </row>
    <row r="96" spans="1:11" x14ac:dyDescent="0.25">
      <c r="A96" s="8" t="s">
        <v>122</v>
      </c>
      <c r="B96" s="11">
        <v>0.26500000000000001</v>
      </c>
      <c r="C96" s="11">
        <v>0.16300000000000001</v>
      </c>
      <c r="D96" s="11">
        <v>0.221</v>
      </c>
      <c r="E96" s="11">
        <v>0.38900000000000001</v>
      </c>
      <c r="F96" s="11">
        <v>0.32</v>
      </c>
      <c r="G96" s="11">
        <v>0.217</v>
      </c>
      <c r="H96" s="11">
        <v>0.215</v>
      </c>
      <c r="I96" s="11">
        <v>0.247</v>
      </c>
      <c r="J96" s="11">
        <v>0.20799999999999999</v>
      </c>
      <c r="K96" s="12">
        <v>0.32900000000000001</v>
      </c>
    </row>
    <row r="97" spans="1:11" x14ac:dyDescent="0.25">
      <c r="A97" s="8" t="s">
        <v>123</v>
      </c>
      <c r="B97" s="11">
        <v>0.32100000000000001</v>
      </c>
      <c r="C97" s="11">
        <v>0.16900000000000001</v>
      </c>
      <c r="D97" s="11">
        <v>0.193</v>
      </c>
      <c r="E97" s="11">
        <v>0.39500000000000002</v>
      </c>
      <c r="F97" s="11">
        <v>0.35199999999999998</v>
      </c>
      <c r="G97" s="11">
        <v>0.23300000000000001</v>
      </c>
      <c r="H97" s="11">
        <v>0.223</v>
      </c>
      <c r="I97" s="11">
        <v>0.27500000000000002</v>
      </c>
      <c r="J97" s="11">
        <v>0.191</v>
      </c>
      <c r="K97" s="12">
        <v>0.35499999999999998</v>
      </c>
    </row>
    <row r="98" spans="1:11" x14ac:dyDescent="0.25">
      <c r="A98" s="8" t="s">
        <v>124</v>
      </c>
      <c r="B98" s="11">
        <v>8.42</v>
      </c>
      <c r="C98" s="11">
        <v>3.63</v>
      </c>
      <c r="D98" s="11">
        <v>12.4</v>
      </c>
      <c r="E98" s="11">
        <v>10.3</v>
      </c>
      <c r="F98" s="11">
        <v>9.2799999999999994</v>
      </c>
      <c r="G98" s="11">
        <v>3.69</v>
      </c>
      <c r="H98" s="11">
        <v>6.96</v>
      </c>
      <c r="I98" s="11">
        <v>12.9</v>
      </c>
      <c r="J98" s="11">
        <v>7.7</v>
      </c>
      <c r="K98" s="12">
        <v>8.67</v>
      </c>
    </row>
    <row r="99" spans="1:11" x14ac:dyDescent="0.25">
      <c r="A99" s="8" t="s">
        <v>125</v>
      </c>
      <c r="B99" s="11">
        <v>8.23</v>
      </c>
      <c r="C99" s="11">
        <v>2.16</v>
      </c>
      <c r="D99" s="11">
        <v>12.5</v>
      </c>
      <c r="E99" s="11">
        <v>10.4</v>
      </c>
      <c r="F99" s="11">
        <v>7.85</v>
      </c>
      <c r="G99" s="11">
        <v>0.93600000000000005</v>
      </c>
      <c r="H99" s="11">
        <v>6.7</v>
      </c>
      <c r="I99" s="11">
        <v>12.3</v>
      </c>
      <c r="J99" s="11">
        <v>7.42</v>
      </c>
      <c r="K99" s="12">
        <v>8.6</v>
      </c>
    </row>
    <row r="100" spans="1:11" x14ac:dyDescent="0.25">
      <c r="A100" s="8" t="s">
        <v>126</v>
      </c>
      <c r="B100" s="11">
        <v>10.4</v>
      </c>
      <c r="C100" s="11">
        <v>8.1</v>
      </c>
      <c r="D100" s="11">
        <v>18.8</v>
      </c>
      <c r="E100" s="11">
        <v>21.2</v>
      </c>
      <c r="F100" s="11">
        <v>22.4</v>
      </c>
      <c r="G100" s="11">
        <v>9.09</v>
      </c>
      <c r="H100" s="11">
        <v>18.2</v>
      </c>
      <c r="I100" s="11">
        <v>26.8</v>
      </c>
      <c r="J100" s="11">
        <v>12</v>
      </c>
      <c r="K100" s="12">
        <v>18.899999999999999</v>
      </c>
    </row>
    <row r="101" spans="1:11" x14ac:dyDescent="0.25">
      <c r="A101" s="8" t="s">
        <v>127</v>
      </c>
      <c r="B101" s="11">
        <v>0.34</v>
      </c>
      <c r="C101" s="11">
        <v>0.04</v>
      </c>
      <c r="D101" s="11">
        <v>40.1</v>
      </c>
      <c r="E101" s="11">
        <v>1.66</v>
      </c>
      <c r="F101" s="11">
        <v>0.75</v>
      </c>
      <c r="G101" s="11">
        <v>0.08</v>
      </c>
      <c r="H101" s="11">
        <v>2.17</v>
      </c>
      <c r="I101" s="11">
        <v>19.5</v>
      </c>
      <c r="J101" s="11">
        <v>1.45</v>
      </c>
      <c r="K101" s="12">
        <v>3.36</v>
      </c>
    </row>
    <row r="102" spans="1:11" x14ac:dyDescent="0.25">
      <c r="A102" s="8" t="s">
        <v>128</v>
      </c>
      <c r="B102" s="11">
        <v>0.05</v>
      </c>
      <c r="C102" s="11">
        <v>0.1</v>
      </c>
      <c r="D102" s="11">
        <v>0.16</v>
      </c>
      <c r="E102" s="11">
        <v>0.1</v>
      </c>
      <c r="F102" s="11">
        <v>0.2</v>
      </c>
      <c r="G102" s="11">
        <v>0.08</v>
      </c>
      <c r="H102" s="11">
        <v>2.11</v>
      </c>
      <c r="I102" s="11">
        <v>1.18</v>
      </c>
      <c r="J102" s="11">
        <v>0.25</v>
      </c>
      <c r="K102" s="12">
        <v>0.19</v>
      </c>
    </row>
    <row r="103" spans="1:11" x14ac:dyDescent="0.25">
      <c r="A103" s="8" t="s">
        <v>130</v>
      </c>
      <c r="B103" s="11" t="s">
        <v>129</v>
      </c>
      <c r="C103" s="11" t="s">
        <v>129</v>
      </c>
      <c r="D103" s="11">
        <v>0.19</v>
      </c>
      <c r="E103" s="11" t="s">
        <v>129</v>
      </c>
      <c r="F103" s="11">
        <v>0.03</v>
      </c>
      <c r="G103" s="11">
        <v>0.03</v>
      </c>
      <c r="H103" s="11">
        <v>2.2200000000000002</v>
      </c>
      <c r="I103" s="11">
        <v>0.11</v>
      </c>
      <c r="J103" s="11">
        <v>0.05</v>
      </c>
      <c r="K103" s="12">
        <v>0.05</v>
      </c>
    </row>
    <row r="104" spans="1:11" x14ac:dyDescent="0.25">
      <c r="A104" s="8" t="s">
        <v>131</v>
      </c>
      <c r="B104" s="13">
        <v>19200</v>
      </c>
      <c r="C104" s="13">
        <v>10400</v>
      </c>
      <c r="D104" s="13">
        <v>12200</v>
      </c>
      <c r="E104" s="13">
        <v>19400</v>
      </c>
      <c r="F104" s="13">
        <v>22400</v>
      </c>
      <c r="G104" s="13">
        <v>11200</v>
      </c>
      <c r="H104" s="13">
        <v>15200</v>
      </c>
      <c r="I104" s="13">
        <v>30500</v>
      </c>
      <c r="J104" s="13">
        <v>18700</v>
      </c>
      <c r="K104" s="14">
        <v>16700</v>
      </c>
    </row>
    <row r="105" spans="1:11" x14ac:dyDescent="0.25">
      <c r="A105" s="8" t="s">
        <v>132</v>
      </c>
      <c r="B105" s="13">
        <v>20800</v>
      </c>
      <c r="C105" s="13">
        <v>10300</v>
      </c>
      <c r="D105" s="13">
        <v>25400</v>
      </c>
      <c r="E105" s="13">
        <v>19900</v>
      </c>
      <c r="F105" s="13">
        <v>18700</v>
      </c>
      <c r="G105" s="13">
        <v>10400</v>
      </c>
      <c r="H105" s="13">
        <v>14600</v>
      </c>
      <c r="I105" s="13">
        <v>27600</v>
      </c>
      <c r="J105" s="13">
        <v>10400</v>
      </c>
      <c r="K105" s="14">
        <v>16900</v>
      </c>
    </row>
    <row r="106" spans="1:11" x14ac:dyDescent="0.25">
      <c r="A106" s="8" t="s">
        <v>133</v>
      </c>
      <c r="B106" s="11" t="s">
        <v>134</v>
      </c>
      <c r="C106" s="11" t="s">
        <v>134</v>
      </c>
      <c r="D106" s="11" t="s">
        <v>134</v>
      </c>
      <c r="E106" s="11" t="s">
        <v>134</v>
      </c>
      <c r="F106" s="11" t="s">
        <v>134</v>
      </c>
      <c r="G106" s="11" t="s">
        <v>134</v>
      </c>
      <c r="H106" s="11" t="s">
        <v>134</v>
      </c>
      <c r="I106" s="11" t="s">
        <v>134</v>
      </c>
      <c r="J106" s="11" t="s">
        <v>134</v>
      </c>
      <c r="K106" s="12" t="s">
        <v>134</v>
      </c>
    </row>
    <row r="107" spans="1:11" x14ac:dyDescent="0.25">
      <c r="A107" s="8" t="s">
        <v>135</v>
      </c>
      <c r="B107" s="11" t="s">
        <v>134</v>
      </c>
      <c r="C107" s="11" t="s">
        <v>134</v>
      </c>
      <c r="D107" s="11" t="s">
        <v>134</v>
      </c>
      <c r="E107" s="11" t="s">
        <v>134</v>
      </c>
      <c r="F107" s="11" t="s">
        <v>134</v>
      </c>
      <c r="G107" s="11" t="s">
        <v>134</v>
      </c>
      <c r="H107" s="11" t="s">
        <v>134</v>
      </c>
      <c r="I107" s="11" t="s">
        <v>134</v>
      </c>
      <c r="J107" s="11" t="s">
        <v>134</v>
      </c>
      <c r="K107" s="12" t="s">
        <v>134</v>
      </c>
    </row>
    <row r="108" spans="1:11" x14ac:dyDescent="0.25">
      <c r="A108" s="8" t="s">
        <v>136</v>
      </c>
      <c r="B108" s="11" t="s">
        <v>247</v>
      </c>
      <c r="C108" s="11" t="s">
        <v>137</v>
      </c>
      <c r="D108" s="11" t="s">
        <v>137</v>
      </c>
      <c r="E108" s="11" t="s">
        <v>137</v>
      </c>
      <c r="F108" s="11" t="s">
        <v>137</v>
      </c>
      <c r="G108" s="11" t="s">
        <v>137</v>
      </c>
      <c r="H108" s="11">
        <v>20.5</v>
      </c>
      <c r="I108" s="11" t="s">
        <v>137</v>
      </c>
      <c r="J108" s="11" t="s">
        <v>137</v>
      </c>
      <c r="K108" s="12" t="s">
        <v>141</v>
      </c>
    </row>
    <row r="109" spans="1:11" x14ac:dyDescent="0.25">
      <c r="A109" s="8" t="s">
        <v>138</v>
      </c>
      <c r="B109" s="11">
        <v>8.58</v>
      </c>
      <c r="C109" s="11">
        <v>4.33</v>
      </c>
      <c r="D109" s="11">
        <v>8.7200000000000006</v>
      </c>
      <c r="E109" s="11">
        <v>10.8</v>
      </c>
      <c r="F109" s="11">
        <v>11.1</v>
      </c>
      <c r="G109" s="11">
        <v>3.69</v>
      </c>
      <c r="H109" s="11" t="s">
        <v>139</v>
      </c>
      <c r="I109" s="11">
        <v>9.11</v>
      </c>
      <c r="J109" s="11">
        <v>8.25</v>
      </c>
      <c r="K109" s="12" t="s">
        <v>15</v>
      </c>
    </row>
    <row r="110" spans="1:11" ht="18.75" x14ac:dyDescent="0.25">
      <c r="A110" s="8" t="s">
        <v>140</v>
      </c>
      <c r="B110" s="11" t="s">
        <v>62</v>
      </c>
      <c r="C110" s="11" t="s">
        <v>141</v>
      </c>
      <c r="D110" s="11" t="s">
        <v>62</v>
      </c>
      <c r="E110" s="11" t="s">
        <v>141</v>
      </c>
      <c r="F110" s="11" t="s">
        <v>141</v>
      </c>
      <c r="G110" s="11" t="s">
        <v>139</v>
      </c>
      <c r="H110" s="11" t="s">
        <v>139</v>
      </c>
      <c r="I110" s="11" t="s">
        <v>139</v>
      </c>
      <c r="J110" s="11" t="s">
        <v>139</v>
      </c>
      <c r="K110" s="12" t="s">
        <v>15</v>
      </c>
    </row>
    <row r="111" spans="1:11" ht="18.75" x14ac:dyDescent="0.25">
      <c r="A111" s="8" t="s">
        <v>142</v>
      </c>
      <c r="B111" s="13">
        <v>1175</v>
      </c>
      <c r="C111" s="13">
        <v>1093</v>
      </c>
      <c r="D111" s="13">
        <v>1265</v>
      </c>
      <c r="E111" s="13">
        <v>1236</v>
      </c>
      <c r="F111" s="13">
        <v>1165</v>
      </c>
      <c r="G111" s="13">
        <v>1037</v>
      </c>
      <c r="H111" s="13">
        <v>1906</v>
      </c>
      <c r="I111" s="13">
        <v>1290</v>
      </c>
      <c r="J111" s="13">
        <v>1166</v>
      </c>
      <c r="K111" s="14">
        <v>1600</v>
      </c>
    </row>
    <row r="112" spans="1:11" x14ac:dyDescent="0.25">
      <c r="A112" s="19" t="s">
        <v>143</v>
      </c>
      <c r="B112" s="20"/>
      <c r="C112" s="20"/>
      <c r="D112" s="20"/>
      <c r="E112" s="20"/>
      <c r="F112" s="20"/>
      <c r="G112" s="20"/>
      <c r="H112" s="20"/>
      <c r="I112" s="20"/>
      <c r="J112" s="20"/>
      <c r="K112" s="21"/>
    </row>
    <row r="113" spans="1:11" x14ac:dyDescent="0.25">
      <c r="A113" s="8" t="s">
        <v>144</v>
      </c>
      <c r="B113" s="11">
        <v>0.8</v>
      </c>
      <c r="C113" s="11">
        <v>0.6</v>
      </c>
      <c r="D113" s="11">
        <v>7.9</v>
      </c>
      <c r="E113" s="11">
        <v>4.0999999999999996</v>
      </c>
      <c r="F113" s="11">
        <v>0.9</v>
      </c>
      <c r="G113" s="11">
        <v>0.6</v>
      </c>
      <c r="H113" s="11">
        <v>1.7</v>
      </c>
      <c r="I113" s="11">
        <v>5.2</v>
      </c>
      <c r="J113" s="11">
        <v>2.2999999999999998</v>
      </c>
      <c r="K113" s="12">
        <v>2.2000000000000002</v>
      </c>
    </row>
    <row r="114" spans="1:11" x14ac:dyDescent="0.25">
      <c r="A114" s="8" t="s">
        <v>145</v>
      </c>
      <c r="B114" s="11">
        <v>0.66900000000000004</v>
      </c>
      <c r="C114" s="11">
        <v>0.3</v>
      </c>
      <c r="D114" s="11">
        <v>7.4</v>
      </c>
      <c r="E114" s="11">
        <v>4.3</v>
      </c>
      <c r="F114" s="11">
        <v>0.7</v>
      </c>
      <c r="G114" s="11">
        <v>0.4</v>
      </c>
      <c r="H114" s="11">
        <v>1.6</v>
      </c>
      <c r="I114" s="11">
        <v>5.3</v>
      </c>
      <c r="J114" s="11">
        <v>2</v>
      </c>
      <c r="K114" s="12">
        <v>2.2999999999999998</v>
      </c>
    </row>
    <row r="115" spans="1:11" x14ac:dyDescent="0.25">
      <c r="A115" s="8" t="s">
        <v>146</v>
      </c>
      <c r="B115" s="11">
        <v>41.3</v>
      </c>
      <c r="C115" s="11">
        <v>21.2</v>
      </c>
      <c r="D115" s="11">
        <v>22.3</v>
      </c>
      <c r="E115" s="11">
        <v>50.2</v>
      </c>
      <c r="F115" s="11">
        <v>55.3</v>
      </c>
      <c r="G115" s="11">
        <v>22.4</v>
      </c>
      <c r="H115" s="11">
        <v>30.2</v>
      </c>
      <c r="I115" s="11">
        <v>53.4</v>
      </c>
      <c r="J115" s="11">
        <v>43.9</v>
      </c>
      <c r="K115" s="12">
        <v>43.6</v>
      </c>
    </row>
    <row r="116" spans="1:11" x14ac:dyDescent="0.25">
      <c r="A116" s="8" t="s">
        <v>147</v>
      </c>
      <c r="B116" s="11">
        <v>48</v>
      </c>
      <c r="C116" s="11">
        <v>19.8</v>
      </c>
      <c r="D116" s="11">
        <v>46</v>
      </c>
      <c r="E116" s="11">
        <v>51</v>
      </c>
      <c r="F116" s="11">
        <v>39</v>
      </c>
      <c r="G116" s="11">
        <v>15.9</v>
      </c>
      <c r="H116" s="11">
        <v>31.7</v>
      </c>
      <c r="I116" s="11">
        <v>53.5</v>
      </c>
      <c r="J116" s="11">
        <v>25</v>
      </c>
      <c r="K116" s="12">
        <v>43.1</v>
      </c>
    </row>
    <row r="117" spans="1:11" x14ac:dyDescent="0.25">
      <c r="A117" s="8" t="s">
        <v>148</v>
      </c>
      <c r="B117" s="11">
        <v>19.8</v>
      </c>
      <c r="C117" s="11">
        <v>8.1</v>
      </c>
      <c r="D117" s="11">
        <v>46</v>
      </c>
      <c r="E117" s="11">
        <v>24</v>
      </c>
      <c r="F117" s="11">
        <v>18.2</v>
      </c>
      <c r="G117" s="11">
        <v>7.4</v>
      </c>
      <c r="H117" s="11">
        <v>16.399999999999999</v>
      </c>
      <c r="I117" s="11">
        <v>44.7</v>
      </c>
      <c r="J117" s="11">
        <v>22.7</v>
      </c>
      <c r="K117" s="12">
        <v>21.9</v>
      </c>
    </row>
    <row r="118" spans="1:11" x14ac:dyDescent="0.25">
      <c r="A118" s="8" t="s">
        <v>149</v>
      </c>
      <c r="B118" s="11">
        <v>18.7</v>
      </c>
      <c r="C118" s="11">
        <v>7.2</v>
      </c>
      <c r="D118" s="11">
        <v>45.8</v>
      </c>
      <c r="E118" s="11">
        <v>24.8</v>
      </c>
      <c r="F118" s="11">
        <v>18.399999999999999</v>
      </c>
      <c r="G118" s="11">
        <v>5.8</v>
      </c>
      <c r="H118" s="11">
        <v>16.3</v>
      </c>
      <c r="I118" s="11">
        <v>42.5</v>
      </c>
      <c r="J118" s="11">
        <v>21.3</v>
      </c>
      <c r="K118" s="12">
        <v>18.5</v>
      </c>
    </row>
    <row r="119" spans="1:11" x14ac:dyDescent="0.25">
      <c r="A119" s="8" t="s">
        <v>150</v>
      </c>
      <c r="B119" s="11">
        <v>46.8</v>
      </c>
      <c r="C119" s="11">
        <v>17.899999999999999</v>
      </c>
      <c r="D119" s="11">
        <v>160</v>
      </c>
      <c r="E119" s="11">
        <v>82</v>
      </c>
      <c r="F119" s="11">
        <v>41.6</v>
      </c>
      <c r="G119" s="11">
        <v>17.100000000000001</v>
      </c>
      <c r="H119" s="11">
        <v>44.9</v>
      </c>
      <c r="I119" s="11">
        <v>136</v>
      </c>
      <c r="J119" s="11">
        <v>60.4</v>
      </c>
      <c r="K119" s="12">
        <v>57.6</v>
      </c>
    </row>
    <row r="120" spans="1:11" x14ac:dyDescent="0.25">
      <c r="A120" s="8" t="s">
        <v>151</v>
      </c>
      <c r="B120" s="11">
        <v>45.1</v>
      </c>
      <c r="C120" s="11">
        <v>20.5</v>
      </c>
      <c r="D120" s="11">
        <v>132</v>
      </c>
      <c r="E120" s="11">
        <v>77.8</v>
      </c>
      <c r="F120" s="11">
        <v>41.5</v>
      </c>
      <c r="G120" s="11">
        <v>11.6</v>
      </c>
      <c r="H120" s="11">
        <v>43.5</v>
      </c>
      <c r="I120" s="11">
        <v>125</v>
      </c>
      <c r="J120" s="11">
        <v>57.3</v>
      </c>
      <c r="K120" s="12">
        <v>48.7</v>
      </c>
    </row>
    <row r="121" spans="1:11" x14ac:dyDescent="0.25">
      <c r="A121" s="8" t="s">
        <v>152</v>
      </c>
      <c r="B121" s="11">
        <v>6.4</v>
      </c>
      <c r="C121" s="11">
        <v>2.6</v>
      </c>
      <c r="D121" s="11">
        <v>7.8</v>
      </c>
      <c r="E121" s="11">
        <v>8.9</v>
      </c>
      <c r="F121" s="11">
        <v>5.8</v>
      </c>
      <c r="G121" s="11">
        <v>2.4</v>
      </c>
      <c r="H121" s="11">
        <v>7</v>
      </c>
      <c r="I121" s="11">
        <v>18.8</v>
      </c>
      <c r="J121" s="11">
        <v>9</v>
      </c>
      <c r="K121" s="12">
        <v>8.6</v>
      </c>
    </row>
    <row r="122" spans="1:11" x14ac:dyDescent="0.25">
      <c r="A122" s="8" t="s">
        <v>153</v>
      </c>
      <c r="B122" s="11">
        <v>6</v>
      </c>
      <c r="C122" s="11">
        <v>2</v>
      </c>
      <c r="D122" s="11">
        <v>7.7</v>
      </c>
      <c r="E122" s="11">
        <v>9.1999999999999993</v>
      </c>
      <c r="F122" s="11">
        <v>5.7</v>
      </c>
      <c r="G122" s="11">
        <v>1.5</v>
      </c>
      <c r="H122" s="11">
        <v>6.7</v>
      </c>
      <c r="I122" s="11">
        <v>18.100000000000001</v>
      </c>
      <c r="J122" s="11">
        <v>8.5500000000000007</v>
      </c>
      <c r="K122" s="12">
        <v>7.3</v>
      </c>
    </row>
    <row r="123" spans="1:11" x14ac:dyDescent="0.25">
      <c r="A123" s="8" t="s">
        <v>154</v>
      </c>
      <c r="B123" s="11">
        <v>29.2</v>
      </c>
      <c r="C123" s="11">
        <v>11.4</v>
      </c>
      <c r="D123" s="11">
        <v>35.4</v>
      </c>
      <c r="E123" s="11">
        <v>41.5</v>
      </c>
      <c r="F123" s="11">
        <v>26.1</v>
      </c>
      <c r="G123" s="11">
        <v>11.2</v>
      </c>
      <c r="H123" s="11">
        <v>31.7</v>
      </c>
      <c r="I123" s="11">
        <v>85.6</v>
      </c>
      <c r="J123" s="11">
        <v>41.1</v>
      </c>
      <c r="K123" s="12">
        <v>40.299999999999997</v>
      </c>
    </row>
    <row r="124" spans="1:11" x14ac:dyDescent="0.25">
      <c r="A124" s="8" t="s">
        <v>155</v>
      </c>
      <c r="B124" s="11">
        <v>27.6</v>
      </c>
      <c r="C124" s="11">
        <v>9.1</v>
      </c>
      <c r="D124" s="11">
        <v>35.700000000000003</v>
      </c>
      <c r="E124" s="11">
        <v>43.5</v>
      </c>
      <c r="F124" s="11">
        <v>25.4</v>
      </c>
      <c r="G124" s="11">
        <v>6.4</v>
      </c>
      <c r="H124" s="11">
        <v>31.1</v>
      </c>
      <c r="I124" s="11">
        <v>82.6</v>
      </c>
      <c r="J124" s="11">
        <v>39.299999999999997</v>
      </c>
      <c r="K124" s="12">
        <v>33.799999999999997</v>
      </c>
    </row>
    <row r="125" spans="1:11" x14ac:dyDescent="0.25">
      <c r="A125" s="8" t="s">
        <v>156</v>
      </c>
      <c r="B125" s="11">
        <v>8.8000000000000007</v>
      </c>
      <c r="C125" s="11">
        <v>3.5</v>
      </c>
      <c r="D125" s="11">
        <v>8.5</v>
      </c>
      <c r="E125" s="11">
        <v>11.8</v>
      </c>
      <c r="F125" s="11">
        <v>7.8</v>
      </c>
      <c r="G125" s="11">
        <v>3.5</v>
      </c>
      <c r="H125" s="11">
        <v>8.3000000000000007</v>
      </c>
      <c r="I125" s="11">
        <v>20.7</v>
      </c>
      <c r="J125" s="11">
        <v>10.7</v>
      </c>
      <c r="K125" s="12">
        <v>12</v>
      </c>
    </row>
    <row r="126" spans="1:11" x14ac:dyDescent="0.25">
      <c r="A126" s="8" t="s">
        <v>157</v>
      </c>
      <c r="B126" s="11">
        <v>8.3000000000000007</v>
      </c>
      <c r="C126" s="11">
        <v>2.5</v>
      </c>
      <c r="D126" s="11">
        <v>8.3000000000000007</v>
      </c>
      <c r="E126" s="11">
        <v>12.4</v>
      </c>
      <c r="F126" s="11">
        <v>7.6</v>
      </c>
      <c r="G126" s="11">
        <v>1.6</v>
      </c>
      <c r="H126" s="11">
        <v>7.9</v>
      </c>
      <c r="I126" s="11">
        <v>20</v>
      </c>
      <c r="J126" s="11">
        <v>10.4</v>
      </c>
      <c r="K126" s="12">
        <v>9.6</v>
      </c>
    </row>
    <row r="127" spans="1:11" x14ac:dyDescent="0.25">
      <c r="A127" s="8" t="s">
        <v>158</v>
      </c>
      <c r="B127" s="11">
        <v>4.0999999999999996</v>
      </c>
      <c r="C127" s="11">
        <v>1.7</v>
      </c>
      <c r="D127" s="11">
        <v>2.7</v>
      </c>
      <c r="E127" s="11">
        <v>4.8</v>
      </c>
      <c r="F127" s="11">
        <v>3.4</v>
      </c>
      <c r="G127" s="11">
        <v>1.6</v>
      </c>
      <c r="H127" s="11">
        <v>3.1</v>
      </c>
      <c r="I127" s="11">
        <v>6.8</v>
      </c>
      <c r="J127" s="11">
        <v>4.0999999999999996</v>
      </c>
      <c r="K127" s="12">
        <v>4.8</v>
      </c>
    </row>
    <row r="128" spans="1:11" x14ac:dyDescent="0.25">
      <c r="A128" s="8" t="s">
        <v>159</v>
      </c>
      <c r="B128" s="11">
        <v>3.8</v>
      </c>
      <c r="C128" s="11">
        <v>1.2</v>
      </c>
      <c r="D128" s="11">
        <v>2.5</v>
      </c>
      <c r="E128" s="11">
        <v>5</v>
      </c>
      <c r="F128" s="11">
        <v>3.4</v>
      </c>
      <c r="G128" s="11">
        <v>0.8</v>
      </c>
      <c r="H128" s="11">
        <v>3</v>
      </c>
      <c r="I128" s="11">
        <v>6.6</v>
      </c>
      <c r="J128" s="11">
        <v>4.01</v>
      </c>
      <c r="K128" s="12">
        <v>3.8</v>
      </c>
    </row>
    <row r="129" spans="1:11" x14ac:dyDescent="0.25">
      <c r="A129" s="8" t="s">
        <v>160</v>
      </c>
      <c r="B129" s="11">
        <v>15.7</v>
      </c>
      <c r="C129" s="11">
        <v>6.4</v>
      </c>
      <c r="D129" s="11">
        <v>9.2799999999999994</v>
      </c>
      <c r="E129" s="11">
        <v>16.8</v>
      </c>
      <c r="F129" s="11">
        <v>12.6</v>
      </c>
      <c r="G129" s="11">
        <v>6.46</v>
      </c>
      <c r="H129" s="11">
        <v>11.3</v>
      </c>
      <c r="I129" s="11">
        <v>24.7</v>
      </c>
      <c r="J129" s="11">
        <v>15.1</v>
      </c>
      <c r="K129" s="12">
        <v>17.3</v>
      </c>
    </row>
    <row r="130" spans="1:11" x14ac:dyDescent="0.25">
      <c r="A130" s="8" t="s">
        <v>161</v>
      </c>
      <c r="B130" s="11">
        <v>14.7</v>
      </c>
      <c r="C130" s="11">
        <v>4.82</v>
      </c>
      <c r="D130" s="11">
        <v>8.6199999999999992</v>
      </c>
      <c r="E130" s="11">
        <v>17.5</v>
      </c>
      <c r="F130" s="11">
        <v>12</v>
      </c>
      <c r="G130" s="11">
        <v>3.46</v>
      </c>
      <c r="H130" s="11">
        <v>11</v>
      </c>
      <c r="I130" s="11">
        <v>23.8</v>
      </c>
      <c r="J130" s="11">
        <v>15.1</v>
      </c>
      <c r="K130" s="12">
        <v>13.7</v>
      </c>
    </row>
    <row r="131" spans="1:11" x14ac:dyDescent="0.25">
      <c r="A131" s="8" t="s">
        <v>162</v>
      </c>
      <c r="B131" s="11">
        <v>2.2999999999999998</v>
      </c>
      <c r="C131" s="11">
        <v>1</v>
      </c>
      <c r="D131" s="11">
        <v>3.3</v>
      </c>
      <c r="E131" s="11">
        <v>2.7</v>
      </c>
      <c r="F131" s="11">
        <v>2</v>
      </c>
      <c r="G131" s="11">
        <v>0.9</v>
      </c>
      <c r="H131" s="11">
        <v>1.6</v>
      </c>
      <c r="I131" s="11">
        <v>3.4</v>
      </c>
      <c r="J131" s="11">
        <v>2.17</v>
      </c>
      <c r="K131" s="12">
        <v>2.4</v>
      </c>
    </row>
    <row r="132" spans="1:11" x14ac:dyDescent="0.25">
      <c r="A132" s="8" t="s">
        <v>163</v>
      </c>
      <c r="B132" s="11">
        <v>2.2000000000000002</v>
      </c>
      <c r="C132" s="11">
        <v>0.7</v>
      </c>
      <c r="D132" s="11">
        <v>3.3</v>
      </c>
      <c r="E132" s="11">
        <v>2.6</v>
      </c>
      <c r="F132" s="11">
        <v>1.9</v>
      </c>
      <c r="G132" s="11">
        <v>0.5</v>
      </c>
      <c r="H132" s="11">
        <v>1.5</v>
      </c>
      <c r="I132" s="11">
        <v>3.3</v>
      </c>
      <c r="J132" s="11">
        <v>2.12</v>
      </c>
      <c r="K132" s="12">
        <v>2.1</v>
      </c>
    </row>
    <row r="133" spans="1:11" x14ac:dyDescent="0.25">
      <c r="A133" s="8" t="s">
        <v>164</v>
      </c>
      <c r="B133" s="11">
        <v>11.7</v>
      </c>
      <c r="C133" s="11">
        <v>4.7</v>
      </c>
      <c r="D133" s="11">
        <v>6</v>
      </c>
      <c r="E133" s="11">
        <v>12.6</v>
      </c>
      <c r="F133" s="11">
        <v>9.5</v>
      </c>
      <c r="G133" s="11">
        <v>4.7</v>
      </c>
      <c r="H133" s="11">
        <v>7.8</v>
      </c>
      <c r="I133" s="11">
        <v>16.399999999999999</v>
      </c>
      <c r="J133" s="11">
        <v>10.5</v>
      </c>
      <c r="K133" s="12">
        <v>12.3</v>
      </c>
    </row>
    <row r="134" spans="1:11" x14ac:dyDescent="0.25">
      <c r="A134" s="8" t="s">
        <v>165</v>
      </c>
      <c r="B134" s="11">
        <v>11</v>
      </c>
      <c r="C134" s="11">
        <v>3.5</v>
      </c>
      <c r="D134" s="11">
        <v>5.8</v>
      </c>
      <c r="E134" s="11">
        <v>13.3</v>
      </c>
      <c r="F134" s="11">
        <v>9.4</v>
      </c>
      <c r="G134" s="11">
        <v>2.5</v>
      </c>
      <c r="H134" s="11">
        <v>7.4</v>
      </c>
      <c r="I134" s="11">
        <v>15.6</v>
      </c>
      <c r="J134" s="11">
        <v>10.1</v>
      </c>
      <c r="K134" s="12">
        <v>10.199999999999999</v>
      </c>
    </row>
    <row r="135" spans="1:11" x14ac:dyDescent="0.25">
      <c r="A135" s="8" t="s">
        <v>166</v>
      </c>
      <c r="B135" s="11">
        <v>1.9</v>
      </c>
      <c r="C135" s="11">
        <v>0.8</v>
      </c>
      <c r="D135" s="11">
        <v>1</v>
      </c>
      <c r="E135" s="11">
        <v>2</v>
      </c>
      <c r="F135" s="11">
        <v>1.6</v>
      </c>
      <c r="G135" s="11">
        <v>0.8</v>
      </c>
      <c r="H135" s="11">
        <v>1.2</v>
      </c>
      <c r="I135" s="11">
        <v>2.6</v>
      </c>
      <c r="J135" s="11">
        <v>1.67</v>
      </c>
      <c r="K135" s="12">
        <v>2</v>
      </c>
    </row>
    <row r="136" spans="1:11" x14ac:dyDescent="0.25">
      <c r="A136" s="8" t="s">
        <v>167</v>
      </c>
      <c r="B136" s="11">
        <v>1.8</v>
      </c>
      <c r="C136" s="11">
        <v>0.6</v>
      </c>
      <c r="D136" s="11">
        <v>0.9</v>
      </c>
      <c r="E136" s="11">
        <v>2.1</v>
      </c>
      <c r="F136" s="11">
        <v>1.5</v>
      </c>
      <c r="G136" s="11">
        <v>0.4</v>
      </c>
      <c r="H136" s="11">
        <v>1.2</v>
      </c>
      <c r="I136" s="11">
        <v>2.5</v>
      </c>
      <c r="J136" s="11">
        <v>1.7</v>
      </c>
      <c r="K136" s="12">
        <v>1.6</v>
      </c>
    </row>
    <row r="137" spans="1:11" x14ac:dyDescent="0.25">
      <c r="A137" s="8" t="s">
        <v>168</v>
      </c>
      <c r="B137" s="11">
        <v>4.4000000000000004</v>
      </c>
      <c r="C137" s="11">
        <v>1.7</v>
      </c>
      <c r="D137" s="11">
        <v>2.2000000000000002</v>
      </c>
      <c r="E137" s="11">
        <v>4.5</v>
      </c>
      <c r="F137" s="11">
        <v>3.6</v>
      </c>
      <c r="G137" s="11">
        <v>1.7</v>
      </c>
      <c r="H137" s="11">
        <v>2.9</v>
      </c>
      <c r="I137" s="11">
        <v>6.1</v>
      </c>
      <c r="J137" s="11">
        <v>3.8</v>
      </c>
      <c r="K137" s="12">
        <v>4.4000000000000004</v>
      </c>
    </row>
    <row r="138" spans="1:11" x14ac:dyDescent="0.25">
      <c r="A138" s="8" t="s">
        <v>169</v>
      </c>
      <c r="B138" s="11">
        <v>4.2</v>
      </c>
      <c r="C138" s="11">
        <v>1.3</v>
      </c>
      <c r="D138" s="11">
        <v>2.1</v>
      </c>
      <c r="E138" s="11">
        <v>4.9000000000000004</v>
      </c>
      <c r="F138" s="11">
        <v>3.6</v>
      </c>
      <c r="G138" s="11">
        <v>1</v>
      </c>
      <c r="H138" s="11">
        <v>2.8</v>
      </c>
      <c r="I138" s="11">
        <v>5.9</v>
      </c>
      <c r="J138" s="11">
        <v>4.07</v>
      </c>
      <c r="K138" s="12">
        <v>3.6</v>
      </c>
    </row>
    <row r="139" spans="1:11" x14ac:dyDescent="0.25">
      <c r="A139" s="8" t="s">
        <v>170</v>
      </c>
      <c r="B139" s="11">
        <v>0.5</v>
      </c>
      <c r="C139" s="11">
        <v>0.2</v>
      </c>
      <c r="D139" s="11">
        <v>0.7</v>
      </c>
      <c r="E139" s="11">
        <v>0.5</v>
      </c>
      <c r="F139" s="11">
        <v>0.4</v>
      </c>
      <c r="G139" s="11">
        <v>0.2</v>
      </c>
      <c r="H139" s="11">
        <v>0.3</v>
      </c>
      <c r="I139" s="11">
        <v>0.7</v>
      </c>
      <c r="J139" s="11">
        <v>0.44</v>
      </c>
      <c r="K139" s="12">
        <v>0.5</v>
      </c>
    </row>
    <row r="140" spans="1:11" x14ac:dyDescent="0.25">
      <c r="A140" s="8" t="s">
        <v>171</v>
      </c>
      <c r="B140" s="11">
        <v>0.5</v>
      </c>
      <c r="C140" s="11">
        <v>0.1</v>
      </c>
      <c r="D140" s="11">
        <v>0.6</v>
      </c>
      <c r="E140" s="11">
        <v>0.5</v>
      </c>
      <c r="F140" s="11">
        <v>0.4</v>
      </c>
      <c r="G140" s="11">
        <v>0.1</v>
      </c>
      <c r="H140" s="11">
        <v>0.3</v>
      </c>
      <c r="I140" s="11">
        <v>0.7</v>
      </c>
      <c r="J140" s="11">
        <v>0.44</v>
      </c>
      <c r="K140" s="12">
        <v>0.4</v>
      </c>
    </row>
    <row r="141" spans="1:11" x14ac:dyDescent="0.25">
      <c r="A141" s="8" t="s">
        <v>172</v>
      </c>
      <c r="B141" s="11">
        <v>2.6</v>
      </c>
      <c r="C141" s="11">
        <v>1</v>
      </c>
      <c r="D141" s="11">
        <v>1.4</v>
      </c>
      <c r="E141" s="11">
        <v>2.8</v>
      </c>
      <c r="F141" s="11">
        <v>2.2000000000000002</v>
      </c>
      <c r="G141" s="11">
        <v>1</v>
      </c>
      <c r="H141" s="11">
        <v>1.8</v>
      </c>
      <c r="I141" s="11">
        <v>3.9</v>
      </c>
      <c r="J141" s="11">
        <v>2.39</v>
      </c>
      <c r="K141" s="12">
        <v>2.7</v>
      </c>
    </row>
    <row r="142" spans="1:11" x14ac:dyDescent="0.25">
      <c r="A142" s="8" t="s">
        <v>173</v>
      </c>
      <c r="B142" s="11">
        <v>2.5</v>
      </c>
      <c r="C142" s="11">
        <v>0.7</v>
      </c>
      <c r="D142" s="11">
        <v>1.3</v>
      </c>
      <c r="E142" s="11">
        <v>3</v>
      </c>
      <c r="F142" s="11">
        <v>2.2000000000000002</v>
      </c>
      <c r="G142" s="11">
        <v>0.5</v>
      </c>
      <c r="H142" s="11">
        <v>1.7</v>
      </c>
      <c r="I142" s="11">
        <v>3.7</v>
      </c>
      <c r="J142" s="11">
        <v>2.38</v>
      </c>
      <c r="K142" s="12">
        <v>2.2000000000000002</v>
      </c>
    </row>
    <row r="143" spans="1:11" x14ac:dyDescent="0.25">
      <c r="A143" s="8" t="s">
        <v>174</v>
      </c>
      <c r="B143" s="11">
        <v>0.3</v>
      </c>
      <c r="C143" s="11">
        <v>0.1</v>
      </c>
      <c r="D143" s="11">
        <v>0.1</v>
      </c>
      <c r="E143" s="11">
        <v>0.3</v>
      </c>
      <c r="F143" s="11">
        <v>0.3</v>
      </c>
      <c r="G143" s="11">
        <v>0.1</v>
      </c>
      <c r="H143" s="11">
        <v>0.2</v>
      </c>
      <c r="I143" s="11">
        <v>0.5</v>
      </c>
      <c r="J143" s="11">
        <v>0.3</v>
      </c>
      <c r="K143" s="12">
        <v>0.3</v>
      </c>
    </row>
    <row r="144" spans="1:11" ht="16.5" thickBot="1" x14ac:dyDescent="0.3">
      <c r="A144" s="22" t="s">
        <v>175</v>
      </c>
      <c r="B144" s="23">
        <v>0.3</v>
      </c>
      <c r="C144" s="23" t="s">
        <v>62</v>
      </c>
      <c r="D144" s="23" t="s">
        <v>62</v>
      </c>
      <c r="E144" s="23">
        <v>0.4</v>
      </c>
      <c r="F144" s="23">
        <v>0.3</v>
      </c>
      <c r="G144" s="23" t="s">
        <v>62</v>
      </c>
      <c r="H144" s="23">
        <v>0.2</v>
      </c>
      <c r="I144" s="23">
        <v>0.5</v>
      </c>
      <c r="J144" s="23">
        <v>0.3</v>
      </c>
      <c r="K144" s="24">
        <v>0.6</v>
      </c>
    </row>
    <row r="145" spans="1:11" x14ac:dyDescent="0.25">
      <c r="A145" s="25" t="s">
        <v>176</v>
      </c>
      <c r="B145" s="26">
        <v>196.6</v>
      </c>
      <c r="C145" s="26">
        <v>82.9</v>
      </c>
      <c r="D145" s="26">
        <v>314.57999999999993</v>
      </c>
      <c r="E145" s="26">
        <v>269.50000000000006</v>
      </c>
      <c r="F145" s="26">
        <v>191.3</v>
      </c>
      <c r="G145" s="26">
        <v>82.059999999999988</v>
      </c>
      <c r="H145" s="26">
        <v>170.4</v>
      </c>
      <c r="I145" s="26">
        <v>429.5</v>
      </c>
      <c r="J145" s="26">
        <v>230.56999999999994</v>
      </c>
      <c r="K145" s="27">
        <v>232.90000000000003</v>
      </c>
    </row>
    <row r="146" spans="1:11" x14ac:dyDescent="0.25">
      <c r="A146" s="8" t="s">
        <v>177</v>
      </c>
      <c r="B146" s="11">
        <v>130.79999999999998</v>
      </c>
      <c r="C146" s="11">
        <v>51.6</v>
      </c>
      <c r="D146" s="11">
        <v>269.68</v>
      </c>
      <c r="E146" s="11">
        <v>189.80000000000004</v>
      </c>
      <c r="F146" s="11">
        <v>115.49999999999999</v>
      </c>
      <c r="G146" s="11">
        <v>49.66</v>
      </c>
      <c r="H146" s="11">
        <v>122.69999999999999</v>
      </c>
      <c r="I146" s="11">
        <v>337.3</v>
      </c>
      <c r="J146" s="11">
        <v>163.09999999999997</v>
      </c>
      <c r="K146" s="12">
        <v>162.5</v>
      </c>
    </row>
    <row r="147" spans="1:11" x14ac:dyDescent="0.25">
      <c r="A147" s="8" t="s">
        <v>178</v>
      </c>
      <c r="B147" s="11">
        <v>64.999999999999986</v>
      </c>
      <c r="C147" s="11">
        <v>30.7</v>
      </c>
      <c r="D147" s="11">
        <v>37.000000000000007</v>
      </c>
      <c r="E147" s="11">
        <v>75.599999999999994</v>
      </c>
      <c r="F147" s="11">
        <v>74.899999999999991</v>
      </c>
      <c r="G147" s="11">
        <v>31.799999999999997</v>
      </c>
      <c r="H147" s="11">
        <v>46</v>
      </c>
      <c r="I147" s="11">
        <v>86.999999999999986</v>
      </c>
      <c r="J147" s="11">
        <v>65.169999999999987</v>
      </c>
      <c r="K147" s="12">
        <v>68.2</v>
      </c>
    </row>
    <row r="148" spans="1:11" x14ac:dyDescent="0.25">
      <c r="A148" s="8" t="s">
        <v>179</v>
      </c>
      <c r="B148" s="17">
        <v>195.369</v>
      </c>
      <c r="C148" s="11">
        <v>74.36999999999999</v>
      </c>
      <c r="D148" s="11">
        <v>308.07000000000005</v>
      </c>
      <c r="E148" s="11">
        <v>272.29999999999995</v>
      </c>
      <c r="F148" s="11">
        <v>173</v>
      </c>
      <c r="G148" s="11">
        <v>52.51</v>
      </c>
      <c r="H148" s="11">
        <v>167.9</v>
      </c>
      <c r="I148" s="11">
        <v>409.6</v>
      </c>
      <c r="J148" s="11">
        <v>204.06999999999996</v>
      </c>
      <c r="K148" s="12">
        <v>201.49999999999994</v>
      </c>
    </row>
    <row r="149" spans="1:11" x14ac:dyDescent="0.25">
      <c r="A149" s="8" t="s">
        <v>180</v>
      </c>
      <c r="B149" s="15">
        <v>99.373855544252294</v>
      </c>
      <c r="C149" s="15">
        <v>89.710494571773197</v>
      </c>
      <c r="D149" s="15">
        <v>97.930574098798445</v>
      </c>
      <c r="E149" s="15">
        <v>101.03896103896099</v>
      </c>
      <c r="F149" s="15">
        <v>90.433873497124921</v>
      </c>
      <c r="G149" s="15">
        <v>63.989763587618818</v>
      </c>
      <c r="H149" s="15">
        <v>98.532863849765263</v>
      </c>
      <c r="I149" s="15">
        <v>95.366705471478468</v>
      </c>
      <c r="J149" s="15">
        <v>88.506744155787842</v>
      </c>
      <c r="K149" s="18">
        <v>86.517818806354612</v>
      </c>
    </row>
    <row r="150" spans="1:11" x14ac:dyDescent="0.25">
      <c r="A150" s="8" t="s">
        <v>181</v>
      </c>
      <c r="B150" s="11">
        <v>124.2</v>
      </c>
      <c r="C150" s="11">
        <v>47.32</v>
      </c>
      <c r="D150" s="11">
        <v>240.62</v>
      </c>
      <c r="E150" s="11">
        <v>190.20000000000002</v>
      </c>
      <c r="F150" s="11">
        <v>114</v>
      </c>
      <c r="G150" s="11">
        <v>31.16</v>
      </c>
      <c r="H150" s="11">
        <v>119.5</v>
      </c>
      <c r="I150" s="11">
        <v>318.60000000000002</v>
      </c>
      <c r="J150" s="11">
        <v>155.95999999999998</v>
      </c>
      <c r="K150" s="12">
        <v>135.39999999999998</v>
      </c>
    </row>
    <row r="151" spans="1:11" x14ac:dyDescent="0.25">
      <c r="A151" s="8" t="s">
        <v>182</v>
      </c>
      <c r="B151" s="15">
        <v>94.954128440366986</v>
      </c>
      <c r="C151" s="15">
        <v>91.705426356589143</v>
      </c>
      <c r="D151" s="15">
        <v>89.224265796499552</v>
      </c>
      <c r="E151" s="15">
        <v>100.21074815595364</v>
      </c>
      <c r="F151" s="15">
        <v>98.701298701298711</v>
      </c>
      <c r="G151" s="15">
        <v>62.746677406363268</v>
      </c>
      <c r="H151" s="15">
        <v>97.39201303993481</v>
      </c>
      <c r="I151" s="15">
        <v>94.45597391046546</v>
      </c>
      <c r="J151" s="15">
        <v>95.622317596566532</v>
      </c>
      <c r="K151" s="18">
        <v>83.323076923076911</v>
      </c>
    </row>
    <row r="152" spans="1:11" x14ac:dyDescent="0.25">
      <c r="A152" s="8" t="s">
        <v>183</v>
      </c>
      <c r="B152" s="11">
        <v>70.5</v>
      </c>
      <c r="C152" s="11">
        <v>26.750000000000004</v>
      </c>
      <c r="D152" s="11">
        <v>60.04999999999999</v>
      </c>
      <c r="E152" s="11">
        <v>77.800000000000011</v>
      </c>
      <c r="F152" s="11">
        <v>58.3</v>
      </c>
      <c r="G152" s="11">
        <v>20.95</v>
      </c>
      <c r="H152" s="11">
        <v>46.800000000000004</v>
      </c>
      <c r="I152" s="11">
        <v>85.7</v>
      </c>
      <c r="J152" s="11">
        <v>46.11</v>
      </c>
      <c r="K152" s="12">
        <v>63.800000000000011</v>
      </c>
    </row>
    <row r="153" spans="1:11" x14ac:dyDescent="0.25">
      <c r="A153" s="22" t="s">
        <v>184</v>
      </c>
      <c r="B153" s="28">
        <v>108.46153846153848</v>
      </c>
      <c r="C153" s="28">
        <v>87.133550488599369</v>
      </c>
      <c r="D153" s="28">
        <v>162.29729729729726</v>
      </c>
      <c r="E153" s="28">
        <v>102.91005291005293</v>
      </c>
      <c r="F153" s="28">
        <v>77.837116154873172</v>
      </c>
      <c r="G153" s="28">
        <v>65.880503144654085</v>
      </c>
      <c r="H153" s="28">
        <v>101.73913043478262</v>
      </c>
      <c r="I153" s="28">
        <v>98.505747126436802</v>
      </c>
      <c r="J153" s="28">
        <v>70.753414147613952</v>
      </c>
      <c r="K153" s="29">
        <v>93.548387096774206</v>
      </c>
    </row>
    <row r="154" spans="1:11" ht="10.5" customHeight="1" x14ac:dyDescent="0.25"/>
    <row r="155" spans="1:11" x14ac:dyDescent="0.25">
      <c r="A155" s="30" t="s">
        <v>185</v>
      </c>
    </row>
    <row r="156" spans="1:11" x14ac:dyDescent="0.25">
      <c r="A156" s="30" t="s">
        <v>186</v>
      </c>
      <c r="G156" s="30" t="s">
        <v>187</v>
      </c>
    </row>
    <row r="157" spans="1:11" x14ac:dyDescent="0.25">
      <c r="A157" s="30" t="s">
        <v>188</v>
      </c>
      <c r="G157" s="30" t="s">
        <v>189</v>
      </c>
    </row>
    <row r="158" spans="1:11" x14ac:dyDescent="0.25">
      <c r="A158" s="30" t="s">
        <v>190</v>
      </c>
      <c r="G158" s="30" t="s">
        <v>231</v>
      </c>
    </row>
    <row r="159" spans="1:11" x14ac:dyDescent="0.25">
      <c r="A159" s="30" t="s">
        <v>192</v>
      </c>
      <c r="G159" s="30" t="s">
        <v>191</v>
      </c>
    </row>
    <row r="160" spans="1:11" x14ac:dyDescent="0.25">
      <c r="A160" s="30" t="s">
        <v>194</v>
      </c>
      <c r="G160" s="30" t="s">
        <v>193</v>
      </c>
    </row>
    <row r="161" spans="1:7" x14ac:dyDescent="0.25">
      <c r="A161" s="30" t="s">
        <v>336</v>
      </c>
      <c r="G161" s="30" t="s">
        <v>195</v>
      </c>
    </row>
    <row r="162" spans="1:7" x14ac:dyDescent="0.25">
      <c r="A162" s="30" t="s">
        <v>248</v>
      </c>
      <c r="G162" s="30" t="s">
        <v>197</v>
      </c>
    </row>
    <row r="163" spans="1:7" x14ac:dyDescent="0.25">
      <c r="A163" s="30" t="s">
        <v>198</v>
      </c>
    </row>
  </sheetData>
  <printOptions horizontalCentered="1"/>
  <pageMargins left="0.45" right="0.45" top="0.5" bottom="0.5" header="0.3" footer="0.3"/>
  <pageSetup scale="50" fitToHeight="2"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6E6EF-601D-4A26-9EF0-38069C289615}">
  <sheetPr>
    <pageSetUpPr fitToPage="1"/>
  </sheetPr>
  <dimension ref="A1:K166"/>
  <sheetViews>
    <sheetView topLeftCell="A33" workbookViewId="0">
      <selection activeCell="D15" sqref="D15"/>
    </sheetView>
  </sheetViews>
  <sheetFormatPr defaultRowHeight="15.75" x14ac:dyDescent="0.25"/>
  <cols>
    <col min="1" max="1" width="28.375" style="2" customWidth="1"/>
    <col min="2" max="2" width="10.375" style="2" customWidth="1"/>
    <col min="3" max="3" width="11" style="2" customWidth="1"/>
    <col min="4" max="4" width="10.625" style="2" customWidth="1"/>
    <col min="5" max="5" width="9" style="2"/>
    <col min="6" max="6" width="10.375" style="2" customWidth="1"/>
    <col min="7" max="7" width="9" style="2"/>
    <col min="8" max="8" width="11.125" style="2" customWidth="1"/>
    <col min="9" max="9" width="11.75" style="2" customWidth="1"/>
    <col min="10" max="10" width="10.5" style="2" customWidth="1"/>
    <col min="11" max="11" width="11.375" style="2" customWidth="1"/>
    <col min="12" max="16384" width="9" style="3"/>
  </cols>
  <sheetData>
    <row r="1" spans="1:11" x14ac:dyDescent="0.25">
      <c r="A1" s="1" t="s">
        <v>213</v>
      </c>
    </row>
    <row r="2" spans="1:11" ht="10.5" customHeight="1" x14ac:dyDescent="0.25">
      <c r="A2" s="4"/>
    </row>
    <row r="3" spans="1:11" ht="31.5" x14ac:dyDescent="0.25">
      <c r="A3" s="5" t="s">
        <v>1</v>
      </c>
      <c r="B3" s="6" t="s">
        <v>214</v>
      </c>
      <c r="C3" s="6" t="s">
        <v>215</v>
      </c>
      <c r="D3" s="6" t="s">
        <v>216</v>
      </c>
      <c r="E3" s="6" t="s">
        <v>217</v>
      </c>
      <c r="F3" s="6" t="s">
        <v>218</v>
      </c>
      <c r="G3" s="6" t="s">
        <v>219</v>
      </c>
      <c r="H3" s="6" t="s">
        <v>220</v>
      </c>
      <c r="I3" s="6" t="s">
        <v>221</v>
      </c>
      <c r="J3" s="6" t="s">
        <v>222</v>
      </c>
      <c r="K3" s="7" t="s">
        <v>223</v>
      </c>
    </row>
    <row r="4" spans="1:11" x14ac:dyDescent="0.25">
      <c r="A4" s="8" t="s">
        <v>12</v>
      </c>
      <c r="B4" s="9">
        <v>44862</v>
      </c>
      <c r="C4" s="9">
        <v>45036</v>
      </c>
      <c r="D4" s="9">
        <v>45071</v>
      </c>
      <c r="E4" s="9">
        <v>45140</v>
      </c>
      <c r="F4" s="9">
        <v>45198</v>
      </c>
      <c r="G4" s="9">
        <v>45419</v>
      </c>
      <c r="H4" s="9">
        <v>45442</v>
      </c>
      <c r="I4" s="9">
        <v>45456</v>
      </c>
      <c r="J4" s="9">
        <v>45471</v>
      </c>
      <c r="K4" s="10">
        <v>45499</v>
      </c>
    </row>
    <row r="5" spans="1:11" x14ac:dyDescent="0.25">
      <c r="A5" s="8" t="s">
        <v>13</v>
      </c>
      <c r="B5" s="11">
        <v>7.05</v>
      </c>
      <c r="C5" s="11">
        <v>7.08</v>
      </c>
      <c r="D5" s="11">
        <v>6.96</v>
      </c>
      <c r="E5" s="11">
        <v>7.23</v>
      </c>
      <c r="F5" s="11">
        <v>7.4</v>
      </c>
      <c r="G5" s="11">
        <v>6.61</v>
      </c>
      <c r="H5" s="11">
        <v>6.1</v>
      </c>
      <c r="I5" s="11">
        <v>7.01</v>
      </c>
      <c r="J5" s="11">
        <v>6.7</v>
      </c>
      <c r="K5" s="12">
        <v>7.18</v>
      </c>
    </row>
    <row r="6" spans="1:11" ht="18" x14ac:dyDescent="0.25">
      <c r="A6" s="8" t="s">
        <v>14</v>
      </c>
      <c r="B6" s="11">
        <v>11.3</v>
      </c>
      <c r="C6" s="11" t="s">
        <v>15</v>
      </c>
      <c r="D6" s="11">
        <v>10.9</v>
      </c>
      <c r="E6" s="11">
        <v>6.7</v>
      </c>
      <c r="F6" s="11" t="s">
        <v>15</v>
      </c>
      <c r="G6" s="11">
        <v>8.5</v>
      </c>
      <c r="H6" s="11">
        <v>6.7</v>
      </c>
      <c r="I6" s="11">
        <v>8.5</v>
      </c>
      <c r="J6" s="11">
        <v>10.6</v>
      </c>
      <c r="K6" s="12">
        <v>13.3</v>
      </c>
    </row>
    <row r="7" spans="1:11" x14ac:dyDescent="0.25">
      <c r="A7" s="8" t="s">
        <v>16</v>
      </c>
      <c r="B7" s="11">
        <v>7.34</v>
      </c>
      <c r="C7" s="11">
        <v>7.71</v>
      </c>
      <c r="D7" s="11">
        <v>7.83</v>
      </c>
      <c r="E7" s="11">
        <v>7.91</v>
      </c>
      <c r="F7" s="11">
        <v>7.23</v>
      </c>
      <c r="G7" s="11">
        <v>7.63</v>
      </c>
      <c r="H7" s="11">
        <v>7.32</v>
      </c>
      <c r="I7" s="11">
        <v>6.29</v>
      </c>
      <c r="J7" s="11">
        <v>8.8000000000000007</v>
      </c>
      <c r="K7" s="12">
        <v>7.97</v>
      </c>
    </row>
    <row r="8" spans="1:11" x14ac:dyDescent="0.25">
      <c r="A8" s="8" t="s">
        <v>17</v>
      </c>
      <c r="B8" s="13">
        <v>402</v>
      </c>
      <c r="C8" s="13">
        <v>551</v>
      </c>
      <c r="D8" s="13">
        <v>569</v>
      </c>
      <c r="E8" s="13">
        <v>570</v>
      </c>
      <c r="F8" s="13">
        <v>347</v>
      </c>
      <c r="G8" s="13">
        <v>461</v>
      </c>
      <c r="H8" s="13">
        <v>531</v>
      </c>
      <c r="I8" s="13">
        <v>368</v>
      </c>
      <c r="J8" s="13">
        <v>366</v>
      </c>
      <c r="K8" s="14">
        <v>440</v>
      </c>
    </row>
    <row r="9" spans="1:11" x14ac:dyDescent="0.25">
      <c r="A9" s="8" t="s">
        <v>18</v>
      </c>
      <c r="B9" s="13">
        <v>1212</v>
      </c>
      <c r="C9" s="13">
        <v>1160</v>
      </c>
      <c r="D9" s="13">
        <v>820</v>
      </c>
      <c r="E9" s="13">
        <v>1190</v>
      </c>
      <c r="F9" s="13">
        <v>1355</v>
      </c>
      <c r="G9" s="13">
        <v>1025</v>
      </c>
      <c r="H9" s="11">
        <v>900</v>
      </c>
      <c r="I9" s="11">
        <v>969</v>
      </c>
      <c r="J9" s="13">
        <v>1122</v>
      </c>
      <c r="K9" s="14">
        <v>1100</v>
      </c>
    </row>
    <row r="10" spans="1:11" x14ac:dyDescent="0.25">
      <c r="A10" s="8" t="s">
        <v>19</v>
      </c>
      <c r="B10" s="13">
        <f>B9*3.78541</f>
        <v>4587.9169200000006</v>
      </c>
      <c r="C10" s="13">
        <f t="shared" ref="C10:K10" si="0">C9*3.78541</f>
        <v>4391.0756000000001</v>
      </c>
      <c r="D10" s="13">
        <f t="shared" si="0"/>
        <v>3104.0362</v>
      </c>
      <c r="E10" s="13">
        <f t="shared" si="0"/>
        <v>4504.6379000000006</v>
      </c>
      <c r="F10" s="13">
        <f t="shared" si="0"/>
        <v>5129.2305500000002</v>
      </c>
      <c r="G10" s="13">
        <f t="shared" si="0"/>
        <v>3880.0452500000001</v>
      </c>
      <c r="H10" s="13">
        <f t="shared" si="0"/>
        <v>3406.8690000000001</v>
      </c>
      <c r="I10" s="13">
        <f t="shared" si="0"/>
        <v>3668.0622900000003</v>
      </c>
      <c r="J10" s="13">
        <f t="shared" si="0"/>
        <v>4247.23002</v>
      </c>
      <c r="K10" s="14">
        <f t="shared" si="0"/>
        <v>4163.951</v>
      </c>
    </row>
    <row r="11" spans="1:11" ht="18.75" x14ac:dyDescent="0.25">
      <c r="A11" s="8" t="s">
        <v>20</v>
      </c>
      <c r="B11" s="11">
        <v>127</v>
      </c>
      <c r="C11" s="11" t="s">
        <v>224</v>
      </c>
      <c r="D11" s="11" t="s">
        <v>225</v>
      </c>
      <c r="E11" s="11" t="s">
        <v>226</v>
      </c>
      <c r="F11" s="11" t="s">
        <v>227</v>
      </c>
      <c r="G11" s="11">
        <v>127</v>
      </c>
      <c r="H11" s="11">
        <v>39.4</v>
      </c>
      <c r="I11" s="11">
        <v>103</v>
      </c>
      <c r="J11" s="11" t="s">
        <v>26</v>
      </c>
      <c r="K11" s="12">
        <v>120</v>
      </c>
    </row>
    <row r="12" spans="1:11" x14ac:dyDescent="0.25">
      <c r="A12" s="8" t="s">
        <v>27</v>
      </c>
      <c r="B12" s="11" t="s">
        <v>28</v>
      </c>
      <c r="C12" s="11" t="s">
        <v>28</v>
      </c>
      <c r="D12" s="11" t="s">
        <v>28</v>
      </c>
      <c r="E12" s="11" t="s">
        <v>28</v>
      </c>
      <c r="F12" s="11" t="s">
        <v>28</v>
      </c>
      <c r="G12" s="11" t="s">
        <v>28</v>
      </c>
      <c r="H12" s="11" t="s">
        <v>28</v>
      </c>
      <c r="I12" s="11" t="s">
        <v>28</v>
      </c>
      <c r="J12" s="11" t="s">
        <v>28</v>
      </c>
      <c r="K12" s="12" t="s">
        <v>28</v>
      </c>
    </row>
    <row r="13" spans="1:11" x14ac:dyDescent="0.25">
      <c r="A13" s="8" t="s">
        <v>29</v>
      </c>
      <c r="B13" s="11" t="s">
        <v>28</v>
      </c>
      <c r="C13" s="11" t="s">
        <v>28</v>
      </c>
      <c r="D13" s="11" t="s">
        <v>28</v>
      </c>
      <c r="E13" s="11" t="s">
        <v>28</v>
      </c>
      <c r="F13" s="11" t="s">
        <v>28</v>
      </c>
      <c r="G13" s="11" t="s">
        <v>28</v>
      </c>
      <c r="H13" s="11" t="s">
        <v>28</v>
      </c>
      <c r="I13" s="11" t="s">
        <v>28</v>
      </c>
      <c r="J13" s="11" t="s">
        <v>28</v>
      </c>
      <c r="K13" s="12" t="s">
        <v>28</v>
      </c>
    </row>
    <row r="14" spans="1:11" x14ac:dyDescent="0.25">
      <c r="A14" s="8" t="s">
        <v>30</v>
      </c>
      <c r="B14" s="11">
        <v>0.17</v>
      </c>
      <c r="C14" s="11">
        <v>0.14000000000000001</v>
      </c>
      <c r="D14" s="11">
        <v>0.12</v>
      </c>
      <c r="E14" s="11">
        <v>0.13</v>
      </c>
      <c r="F14" s="11">
        <v>0.43</v>
      </c>
      <c r="G14" s="11">
        <v>0.36</v>
      </c>
      <c r="H14" s="11">
        <v>0.15</v>
      </c>
      <c r="I14" s="11">
        <v>0.14000000000000001</v>
      </c>
      <c r="J14" s="11">
        <v>0.13</v>
      </c>
      <c r="K14" s="12">
        <v>0.09</v>
      </c>
    </row>
    <row r="15" spans="1:11" x14ac:dyDescent="0.25">
      <c r="A15" s="8" t="s">
        <v>31</v>
      </c>
      <c r="B15" s="11" t="s">
        <v>32</v>
      </c>
      <c r="C15" s="11" t="s">
        <v>32</v>
      </c>
      <c r="D15" s="11" t="s">
        <v>32</v>
      </c>
      <c r="E15" s="11" t="s">
        <v>32</v>
      </c>
      <c r="F15" s="11" t="s">
        <v>32</v>
      </c>
      <c r="G15" s="11" t="s">
        <v>32</v>
      </c>
      <c r="H15" s="11" t="s">
        <v>32</v>
      </c>
      <c r="I15" s="11" t="s">
        <v>32</v>
      </c>
      <c r="J15" s="11" t="s">
        <v>32</v>
      </c>
      <c r="K15" s="12" t="s">
        <v>32</v>
      </c>
    </row>
    <row r="16" spans="1:11" x14ac:dyDescent="0.25">
      <c r="A16" s="8" t="s">
        <v>33</v>
      </c>
      <c r="B16" s="11">
        <v>130</v>
      </c>
      <c r="C16" s="11">
        <v>160</v>
      </c>
      <c r="D16" s="11">
        <v>776</v>
      </c>
      <c r="E16" s="11">
        <v>381</v>
      </c>
      <c r="F16" s="11">
        <v>294</v>
      </c>
      <c r="G16" s="11">
        <v>917</v>
      </c>
      <c r="H16" s="11">
        <v>2960</v>
      </c>
      <c r="I16" s="11">
        <v>982</v>
      </c>
      <c r="J16" s="11">
        <v>551</v>
      </c>
      <c r="K16" s="12">
        <v>143</v>
      </c>
    </row>
    <row r="17" spans="1:11" x14ac:dyDescent="0.25">
      <c r="A17" s="8" t="s">
        <v>34</v>
      </c>
      <c r="B17" s="11">
        <v>4</v>
      </c>
      <c r="C17" s="11">
        <v>5</v>
      </c>
      <c r="D17" s="11">
        <v>21</v>
      </c>
      <c r="E17" s="11">
        <v>12</v>
      </c>
      <c r="F17" s="11">
        <v>9</v>
      </c>
      <c r="G17" s="11">
        <v>8</v>
      </c>
      <c r="H17" s="11">
        <v>48</v>
      </c>
      <c r="I17" s="11">
        <v>6</v>
      </c>
      <c r="J17" s="11">
        <v>3</v>
      </c>
      <c r="K17" s="12">
        <v>11</v>
      </c>
    </row>
    <row r="18" spans="1:11" x14ac:dyDescent="0.25">
      <c r="A18" s="8" t="s">
        <v>35</v>
      </c>
      <c r="B18" s="11">
        <v>1.2</v>
      </c>
      <c r="C18" s="11">
        <v>1.3</v>
      </c>
      <c r="D18" s="11">
        <v>1.4</v>
      </c>
      <c r="E18" s="11">
        <v>1</v>
      </c>
      <c r="F18" s="11">
        <v>1.6</v>
      </c>
      <c r="G18" s="11">
        <v>1.4</v>
      </c>
      <c r="H18" s="11">
        <v>3.3</v>
      </c>
      <c r="I18" s="11">
        <v>1.2</v>
      </c>
      <c r="J18" s="11">
        <v>0.9</v>
      </c>
      <c r="K18" s="12">
        <v>0.4</v>
      </c>
    </row>
    <row r="19" spans="1:11" x14ac:dyDescent="0.25">
      <c r="A19" s="8" t="s">
        <v>36</v>
      </c>
      <c r="B19" s="11">
        <v>0.3</v>
      </c>
      <c r="C19" s="11">
        <v>0.5</v>
      </c>
      <c r="D19" s="11">
        <v>0.2</v>
      </c>
      <c r="E19" s="11" t="s">
        <v>228</v>
      </c>
      <c r="F19" s="11" t="s">
        <v>228</v>
      </c>
      <c r="G19" s="11">
        <v>0.5</v>
      </c>
      <c r="H19" s="11" t="s">
        <v>228</v>
      </c>
      <c r="I19" s="11" t="s">
        <v>228</v>
      </c>
      <c r="J19" s="11" t="s">
        <v>228</v>
      </c>
      <c r="K19" s="12" t="s">
        <v>228</v>
      </c>
    </row>
    <row r="20" spans="1:11" x14ac:dyDescent="0.25">
      <c r="A20" s="8" t="s">
        <v>37</v>
      </c>
      <c r="B20" s="11">
        <v>12</v>
      </c>
      <c r="C20" s="11">
        <v>6</v>
      </c>
      <c r="D20" s="11">
        <v>5</v>
      </c>
      <c r="E20" s="11">
        <v>5</v>
      </c>
      <c r="F20" s="11">
        <v>5</v>
      </c>
      <c r="G20" s="11">
        <v>5</v>
      </c>
      <c r="H20" s="11">
        <v>7</v>
      </c>
      <c r="I20" s="11">
        <v>5</v>
      </c>
      <c r="J20" s="11">
        <v>8</v>
      </c>
      <c r="K20" s="12">
        <v>4</v>
      </c>
    </row>
    <row r="21" spans="1:11" x14ac:dyDescent="0.25">
      <c r="A21" s="8" t="s">
        <v>38</v>
      </c>
      <c r="B21" s="11">
        <v>5</v>
      </c>
      <c r="C21" s="11">
        <v>10</v>
      </c>
      <c r="D21" s="11">
        <v>5</v>
      </c>
      <c r="E21" s="11">
        <v>4</v>
      </c>
      <c r="F21" s="11">
        <v>4</v>
      </c>
      <c r="G21" s="11">
        <v>6</v>
      </c>
      <c r="H21" s="11">
        <v>4</v>
      </c>
      <c r="I21" s="11">
        <v>5</v>
      </c>
      <c r="J21" s="11">
        <v>6</v>
      </c>
      <c r="K21" s="12">
        <v>5</v>
      </c>
    </row>
    <row r="22" spans="1:11" x14ac:dyDescent="0.25">
      <c r="A22" s="8" t="s">
        <v>39</v>
      </c>
      <c r="B22" s="11">
        <v>76.7</v>
      </c>
      <c r="C22" s="11">
        <v>74.7</v>
      </c>
      <c r="D22" s="11">
        <v>74.5</v>
      </c>
      <c r="E22" s="11">
        <v>75.2</v>
      </c>
      <c r="F22" s="11">
        <v>82.5</v>
      </c>
      <c r="G22" s="11">
        <v>75.099999999999994</v>
      </c>
      <c r="H22" s="11">
        <v>73.7</v>
      </c>
      <c r="I22" s="11">
        <v>75.599999999999994</v>
      </c>
      <c r="J22" s="11">
        <v>80.5</v>
      </c>
      <c r="K22" s="12">
        <v>70.099999999999994</v>
      </c>
    </row>
    <row r="23" spans="1:11" x14ac:dyDescent="0.25">
      <c r="A23" s="8" t="s">
        <v>40</v>
      </c>
      <c r="B23" s="11">
        <v>93.6</v>
      </c>
      <c r="C23" s="11">
        <v>78.599999999999994</v>
      </c>
      <c r="D23" s="11">
        <v>73</v>
      </c>
      <c r="E23" s="11">
        <v>74.5</v>
      </c>
      <c r="F23" s="11">
        <v>80.5</v>
      </c>
      <c r="G23" s="11">
        <v>74.599999999999994</v>
      </c>
      <c r="H23" s="11">
        <v>74.900000000000006</v>
      </c>
      <c r="I23" s="11">
        <v>70.599999999999994</v>
      </c>
      <c r="J23" s="11">
        <v>73.900000000000006</v>
      </c>
      <c r="K23" s="12">
        <v>70.5</v>
      </c>
    </row>
    <row r="24" spans="1:11" x14ac:dyDescent="0.25">
      <c r="A24" s="8" t="s">
        <v>41</v>
      </c>
      <c r="B24" s="11">
        <v>2.5000000000000001E-2</v>
      </c>
      <c r="C24" s="11">
        <v>3.9E-2</v>
      </c>
      <c r="D24" s="11">
        <v>0.111</v>
      </c>
      <c r="E24" s="11">
        <v>8.4000000000000005E-2</v>
      </c>
      <c r="F24" s="11">
        <v>5.1999999999999998E-2</v>
      </c>
      <c r="G24" s="11">
        <v>0.11600000000000001</v>
      </c>
      <c r="H24" s="11">
        <v>0.502</v>
      </c>
      <c r="I24" s="11">
        <v>0.17</v>
      </c>
      <c r="J24" s="11">
        <v>0.115</v>
      </c>
      <c r="K24" s="12">
        <v>2.4E-2</v>
      </c>
    </row>
    <row r="25" spans="1:11" x14ac:dyDescent="0.25">
      <c r="A25" s="8" t="s">
        <v>42</v>
      </c>
      <c r="B25" s="11" t="s">
        <v>229</v>
      </c>
      <c r="C25" s="11">
        <v>7.0000000000000001E-3</v>
      </c>
      <c r="D25" s="11">
        <v>2.5999999999999999E-2</v>
      </c>
      <c r="E25" s="11">
        <v>2.1999999999999999E-2</v>
      </c>
      <c r="F25" s="11" t="s">
        <v>229</v>
      </c>
      <c r="G25" s="11">
        <v>1.0999999999999999E-2</v>
      </c>
      <c r="H25" s="11">
        <v>7.0999999999999994E-2</v>
      </c>
      <c r="I25" s="11">
        <v>0.02</v>
      </c>
      <c r="J25" s="11" t="s">
        <v>229</v>
      </c>
      <c r="K25" s="12">
        <v>7.0000000000000001E-3</v>
      </c>
    </row>
    <row r="26" spans="1:11" x14ac:dyDescent="0.25">
      <c r="A26" s="8" t="s">
        <v>43</v>
      </c>
      <c r="B26" s="11" t="s">
        <v>28</v>
      </c>
      <c r="C26" s="11" t="s">
        <v>28</v>
      </c>
      <c r="D26" s="11" t="s">
        <v>28</v>
      </c>
      <c r="E26" s="11">
        <v>0.08</v>
      </c>
      <c r="F26" s="11" t="s">
        <v>28</v>
      </c>
      <c r="G26" s="11" t="s">
        <v>28</v>
      </c>
      <c r="H26" s="11" t="s">
        <v>28</v>
      </c>
      <c r="I26" s="11" t="s">
        <v>28</v>
      </c>
      <c r="J26" s="11" t="s">
        <v>28</v>
      </c>
      <c r="K26" s="12" t="s">
        <v>28</v>
      </c>
    </row>
    <row r="27" spans="1:11" x14ac:dyDescent="0.25">
      <c r="A27" s="8" t="s">
        <v>44</v>
      </c>
      <c r="B27" s="11" t="s">
        <v>28</v>
      </c>
      <c r="C27" s="11" t="s">
        <v>28</v>
      </c>
      <c r="D27" s="11" t="s">
        <v>28</v>
      </c>
      <c r="E27" s="11" t="s">
        <v>28</v>
      </c>
      <c r="F27" s="11" t="s">
        <v>28</v>
      </c>
      <c r="G27" s="11" t="s">
        <v>28</v>
      </c>
      <c r="H27" s="11" t="s">
        <v>28</v>
      </c>
      <c r="I27" s="11" t="s">
        <v>28</v>
      </c>
      <c r="J27" s="11" t="s">
        <v>28</v>
      </c>
      <c r="K27" s="12" t="s">
        <v>28</v>
      </c>
    </row>
    <row r="28" spans="1:11" x14ac:dyDescent="0.25">
      <c r="A28" s="8" t="s">
        <v>45</v>
      </c>
      <c r="B28" s="13">
        <v>50400</v>
      </c>
      <c r="C28" s="13">
        <v>70700</v>
      </c>
      <c r="D28" s="13">
        <v>61400</v>
      </c>
      <c r="E28" s="13">
        <v>56700</v>
      </c>
      <c r="F28" s="13">
        <v>40000</v>
      </c>
      <c r="G28" s="13">
        <v>51400</v>
      </c>
      <c r="H28" s="13">
        <v>52400</v>
      </c>
      <c r="I28" s="13">
        <v>57500</v>
      </c>
      <c r="J28" s="13">
        <v>60600</v>
      </c>
      <c r="K28" s="14">
        <v>46400</v>
      </c>
    </row>
    <row r="29" spans="1:11" x14ac:dyDescent="0.25">
      <c r="A29" s="8" t="s">
        <v>46</v>
      </c>
      <c r="B29" s="13">
        <v>66500</v>
      </c>
      <c r="C29" s="13">
        <v>71100</v>
      </c>
      <c r="D29" s="13">
        <v>68800</v>
      </c>
      <c r="E29" s="13">
        <v>53800</v>
      </c>
      <c r="F29" s="13">
        <v>43200</v>
      </c>
      <c r="G29" s="13">
        <v>51300</v>
      </c>
      <c r="H29" s="13">
        <v>50000</v>
      </c>
      <c r="I29" s="13">
        <v>57800</v>
      </c>
      <c r="J29" s="13">
        <v>58500</v>
      </c>
      <c r="K29" s="14">
        <v>48800</v>
      </c>
    </row>
    <row r="30" spans="1:11" x14ac:dyDescent="0.25">
      <c r="A30" s="8" t="s">
        <v>47</v>
      </c>
      <c r="B30" s="11">
        <v>7.55</v>
      </c>
      <c r="C30" s="11">
        <v>11.1</v>
      </c>
      <c r="D30" s="11">
        <v>48.5</v>
      </c>
      <c r="E30" s="11">
        <v>26.6</v>
      </c>
      <c r="F30" s="11">
        <v>10</v>
      </c>
      <c r="G30" s="11">
        <v>37</v>
      </c>
      <c r="H30" s="11">
        <v>131</v>
      </c>
      <c r="I30" s="11">
        <v>45</v>
      </c>
      <c r="J30" s="11">
        <v>33.200000000000003</v>
      </c>
      <c r="K30" s="12">
        <v>16.899999999999999</v>
      </c>
    </row>
    <row r="31" spans="1:11" x14ac:dyDescent="0.25">
      <c r="A31" s="8" t="s">
        <v>48</v>
      </c>
      <c r="B31" s="11">
        <v>7.89</v>
      </c>
      <c r="C31" s="11">
        <v>10.9</v>
      </c>
      <c r="D31" s="11">
        <v>46.3</v>
      </c>
      <c r="E31" s="11">
        <v>26.7</v>
      </c>
      <c r="F31" s="11">
        <v>7.98</v>
      </c>
      <c r="G31" s="11">
        <v>35.200000000000003</v>
      </c>
      <c r="H31" s="11">
        <v>129</v>
      </c>
      <c r="I31" s="11">
        <v>47.8</v>
      </c>
      <c r="J31" s="11">
        <v>31.6</v>
      </c>
      <c r="K31" s="12">
        <v>17.3</v>
      </c>
    </row>
    <row r="32" spans="1:11" x14ac:dyDescent="0.25">
      <c r="A32" s="8" t="s">
        <v>49</v>
      </c>
      <c r="B32" s="11">
        <v>0.38800000000000001</v>
      </c>
      <c r="C32" s="11">
        <v>0.625</v>
      </c>
      <c r="D32" s="11">
        <v>1.92</v>
      </c>
      <c r="E32" s="11">
        <v>0.74099999999999999</v>
      </c>
      <c r="F32" s="11">
        <v>0.32100000000000001</v>
      </c>
      <c r="G32" s="11">
        <v>1.42</v>
      </c>
      <c r="H32" s="11">
        <v>3.88</v>
      </c>
      <c r="I32" s="11">
        <v>1.73</v>
      </c>
      <c r="J32" s="11">
        <v>1.33</v>
      </c>
      <c r="K32" s="12">
        <v>0.54800000000000004</v>
      </c>
    </row>
    <row r="33" spans="1:11" x14ac:dyDescent="0.25">
      <c r="A33" s="8" t="s">
        <v>50</v>
      </c>
      <c r="B33" s="11">
        <v>0.36399999999999999</v>
      </c>
      <c r="C33" s="11">
        <v>0.56499999999999995</v>
      </c>
      <c r="D33" s="11">
        <v>1.81</v>
      </c>
      <c r="E33" s="11">
        <v>0.72199999999999998</v>
      </c>
      <c r="F33" s="11">
        <v>0.29599999999999999</v>
      </c>
      <c r="G33" s="11">
        <v>1.44</v>
      </c>
      <c r="H33" s="11">
        <v>3.85</v>
      </c>
      <c r="I33" s="11">
        <v>2.14</v>
      </c>
      <c r="J33" s="11">
        <v>1.22</v>
      </c>
      <c r="K33" s="12">
        <v>0.55000000000000004</v>
      </c>
    </row>
    <row r="34" spans="1:11" x14ac:dyDescent="0.25">
      <c r="A34" s="8" t="s">
        <v>51</v>
      </c>
      <c r="B34" s="11">
        <v>0.33</v>
      </c>
      <c r="C34" s="11">
        <v>0.3</v>
      </c>
      <c r="D34" s="11">
        <v>0.46</v>
      </c>
      <c r="E34" s="11">
        <v>0.18</v>
      </c>
      <c r="F34" s="11">
        <v>0.21</v>
      </c>
      <c r="G34" s="11">
        <v>0.36</v>
      </c>
      <c r="H34" s="11">
        <v>1.1499999999999999</v>
      </c>
      <c r="I34" s="11">
        <v>0.36</v>
      </c>
      <c r="J34" s="11">
        <v>0.36</v>
      </c>
      <c r="K34" s="12">
        <v>0.22</v>
      </c>
    </row>
    <row r="35" spans="1:11" x14ac:dyDescent="0.25">
      <c r="A35" s="8" t="s">
        <v>52</v>
      </c>
      <c r="B35" s="11" t="s">
        <v>53</v>
      </c>
      <c r="C35" s="11" t="s">
        <v>53</v>
      </c>
      <c r="D35" s="11" t="s">
        <v>53</v>
      </c>
      <c r="E35" s="11" t="s">
        <v>53</v>
      </c>
      <c r="F35" s="11" t="s">
        <v>53</v>
      </c>
      <c r="G35" s="11" t="s">
        <v>53</v>
      </c>
      <c r="H35" s="11" t="s">
        <v>53</v>
      </c>
      <c r="I35" s="11" t="s">
        <v>53</v>
      </c>
      <c r="J35" s="11" t="s">
        <v>53</v>
      </c>
      <c r="K35" s="12" t="s">
        <v>53</v>
      </c>
    </row>
    <row r="36" spans="1:11" x14ac:dyDescent="0.25">
      <c r="A36" s="8" t="s">
        <v>54</v>
      </c>
      <c r="B36" s="11">
        <v>0.2</v>
      </c>
      <c r="C36" s="11" t="s">
        <v>62</v>
      </c>
      <c r="D36" s="11">
        <v>0.1</v>
      </c>
      <c r="E36" s="11" t="s">
        <v>62</v>
      </c>
      <c r="F36" s="11" t="s">
        <v>62</v>
      </c>
      <c r="G36" s="11">
        <v>0.1</v>
      </c>
      <c r="H36" s="11">
        <v>0.1</v>
      </c>
      <c r="I36" s="11">
        <v>0.1</v>
      </c>
      <c r="J36" s="11">
        <v>0.1</v>
      </c>
      <c r="K36" s="12" t="s">
        <v>62</v>
      </c>
    </row>
    <row r="37" spans="1:11" x14ac:dyDescent="0.25">
      <c r="A37" s="8" t="s">
        <v>55</v>
      </c>
      <c r="B37" s="11">
        <v>0.125</v>
      </c>
      <c r="C37" s="11">
        <v>0.1</v>
      </c>
      <c r="D37" s="11">
        <v>0.1</v>
      </c>
      <c r="E37" s="11" t="s">
        <v>62</v>
      </c>
      <c r="F37" s="11">
        <v>0.1</v>
      </c>
      <c r="G37" s="11">
        <v>0.1</v>
      </c>
      <c r="H37" s="11">
        <v>0.2</v>
      </c>
      <c r="I37" s="11">
        <v>0.2</v>
      </c>
      <c r="J37" s="11">
        <v>0.1</v>
      </c>
      <c r="K37" s="12">
        <v>0.1</v>
      </c>
    </row>
    <row r="38" spans="1:11" x14ac:dyDescent="0.25">
      <c r="A38" s="8" t="s">
        <v>56</v>
      </c>
      <c r="B38" s="11">
        <v>5.3</v>
      </c>
      <c r="C38" s="11">
        <v>6.8</v>
      </c>
      <c r="D38" s="11">
        <v>58.2</v>
      </c>
      <c r="E38" s="11">
        <v>17.100000000000001</v>
      </c>
      <c r="F38" s="11">
        <v>14.1</v>
      </c>
      <c r="G38" s="11">
        <v>51.4</v>
      </c>
      <c r="H38" s="11">
        <v>203</v>
      </c>
      <c r="I38" s="11">
        <v>57</v>
      </c>
      <c r="J38" s="11">
        <v>29</v>
      </c>
      <c r="K38" s="12">
        <v>8.8000000000000007</v>
      </c>
    </row>
    <row r="39" spans="1:11" x14ac:dyDescent="0.25">
      <c r="A39" s="8" t="s">
        <v>57</v>
      </c>
      <c r="B39" s="11">
        <v>0.6</v>
      </c>
      <c r="C39" s="11">
        <v>1</v>
      </c>
      <c r="D39" s="11">
        <v>12</v>
      </c>
      <c r="E39" s="11">
        <v>3.7</v>
      </c>
      <c r="F39" s="11">
        <v>1.1000000000000001</v>
      </c>
      <c r="G39" s="11">
        <v>6.3</v>
      </c>
      <c r="H39" s="11">
        <v>47</v>
      </c>
      <c r="I39" s="11">
        <v>16</v>
      </c>
      <c r="J39" s="11">
        <v>4.8</v>
      </c>
      <c r="K39" s="12">
        <v>2.5</v>
      </c>
    </row>
    <row r="40" spans="1:11" x14ac:dyDescent="0.25">
      <c r="A40" s="8" t="s">
        <v>58</v>
      </c>
      <c r="B40" s="13">
        <v>1450</v>
      </c>
      <c r="C40" s="13">
        <v>2340</v>
      </c>
      <c r="D40" s="13">
        <v>4760</v>
      </c>
      <c r="E40" s="13">
        <v>2200</v>
      </c>
      <c r="F40" s="13">
        <v>4480</v>
      </c>
      <c r="G40" s="13">
        <v>5890</v>
      </c>
      <c r="H40" s="13">
        <v>19200</v>
      </c>
      <c r="I40" s="13">
        <v>5320</v>
      </c>
      <c r="J40" s="13">
        <v>3920</v>
      </c>
      <c r="K40" s="14">
        <v>827</v>
      </c>
    </row>
    <row r="41" spans="1:11" x14ac:dyDescent="0.25">
      <c r="A41" s="8" t="s">
        <v>59</v>
      </c>
      <c r="B41" s="13">
        <v>156</v>
      </c>
      <c r="C41" s="13">
        <v>671</v>
      </c>
      <c r="D41" s="13">
        <v>798</v>
      </c>
      <c r="E41" s="13">
        <v>61</v>
      </c>
      <c r="F41" s="13">
        <v>21</v>
      </c>
      <c r="G41" s="13">
        <v>178</v>
      </c>
      <c r="H41" s="13">
        <v>851</v>
      </c>
      <c r="I41" s="13">
        <v>76</v>
      </c>
      <c r="J41" s="13">
        <v>8</v>
      </c>
      <c r="K41" s="14">
        <v>49</v>
      </c>
    </row>
    <row r="42" spans="1:11" x14ac:dyDescent="0.25">
      <c r="A42" s="8" t="s">
        <v>60</v>
      </c>
      <c r="B42" s="11" t="s">
        <v>62</v>
      </c>
      <c r="C42" s="11" t="s">
        <v>62</v>
      </c>
      <c r="D42" s="11">
        <v>0.1</v>
      </c>
      <c r="E42" s="11" t="s">
        <v>62</v>
      </c>
      <c r="F42" s="11" t="s">
        <v>62</v>
      </c>
      <c r="G42" s="11">
        <v>0.1</v>
      </c>
      <c r="H42" s="11">
        <v>0.4</v>
      </c>
      <c r="I42" s="11">
        <v>0.1</v>
      </c>
      <c r="J42" s="11">
        <v>0.1</v>
      </c>
      <c r="K42" s="12" t="s">
        <v>62</v>
      </c>
    </row>
    <row r="43" spans="1:11" x14ac:dyDescent="0.25">
      <c r="A43" s="8" t="s">
        <v>61</v>
      </c>
      <c r="B43" s="11" t="s">
        <v>62</v>
      </c>
      <c r="C43" s="11" t="s">
        <v>62</v>
      </c>
      <c r="D43" s="11" t="s">
        <v>62</v>
      </c>
      <c r="E43" s="11" t="s">
        <v>62</v>
      </c>
      <c r="F43" s="11" t="s">
        <v>62</v>
      </c>
      <c r="G43" s="11" t="s">
        <v>62</v>
      </c>
      <c r="H43" s="11">
        <v>0.1</v>
      </c>
      <c r="I43" s="11" t="s">
        <v>62</v>
      </c>
      <c r="J43" s="11" t="s">
        <v>62</v>
      </c>
      <c r="K43" s="12" t="s">
        <v>62</v>
      </c>
    </row>
    <row r="44" spans="1:11" x14ac:dyDescent="0.25">
      <c r="A44" s="8" t="s">
        <v>63</v>
      </c>
      <c r="B44" s="11" t="s">
        <v>62</v>
      </c>
      <c r="C44" s="11">
        <v>3.3</v>
      </c>
      <c r="D44" s="11">
        <v>0.2</v>
      </c>
      <c r="E44" s="11" t="s">
        <v>62</v>
      </c>
      <c r="F44" s="11">
        <v>0.2</v>
      </c>
      <c r="G44" s="11">
        <v>0.2</v>
      </c>
      <c r="H44" s="11">
        <v>0.5</v>
      </c>
      <c r="I44" s="11">
        <v>0.2</v>
      </c>
      <c r="J44" s="11">
        <v>0.2</v>
      </c>
      <c r="K44" s="12" t="s">
        <v>62</v>
      </c>
    </row>
    <row r="45" spans="1:11" x14ac:dyDescent="0.25">
      <c r="A45" s="8" t="s">
        <v>64</v>
      </c>
      <c r="B45" s="11" t="s">
        <v>62</v>
      </c>
      <c r="C45" s="11" t="s">
        <v>62</v>
      </c>
      <c r="D45" s="11" t="s">
        <v>62</v>
      </c>
      <c r="E45" s="11" t="s">
        <v>62</v>
      </c>
      <c r="F45" s="11" t="s">
        <v>62</v>
      </c>
      <c r="G45" s="11" t="s">
        <v>62</v>
      </c>
      <c r="H45" s="11" t="s">
        <v>62</v>
      </c>
      <c r="I45" s="11" t="s">
        <v>62</v>
      </c>
      <c r="J45" s="11" t="s">
        <v>62</v>
      </c>
      <c r="K45" s="12" t="s">
        <v>62</v>
      </c>
    </row>
    <row r="46" spans="1:11" x14ac:dyDescent="0.25">
      <c r="A46" s="8" t="s">
        <v>65</v>
      </c>
      <c r="B46" s="11" t="s">
        <v>62</v>
      </c>
      <c r="C46" s="11" t="s">
        <v>62</v>
      </c>
      <c r="D46" s="11" t="s">
        <v>62</v>
      </c>
      <c r="E46" s="11" t="s">
        <v>62</v>
      </c>
      <c r="F46" s="11" t="s">
        <v>62</v>
      </c>
      <c r="G46" s="11" t="s">
        <v>62</v>
      </c>
      <c r="H46" s="11" t="s">
        <v>62</v>
      </c>
      <c r="I46" s="11" t="s">
        <v>62</v>
      </c>
      <c r="J46" s="11" t="s">
        <v>62</v>
      </c>
      <c r="K46" s="12" t="s">
        <v>62</v>
      </c>
    </row>
    <row r="47" spans="1:11" x14ac:dyDescent="0.25">
      <c r="A47" s="8" t="s">
        <v>66</v>
      </c>
      <c r="B47" s="11" t="s">
        <v>62</v>
      </c>
      <c r="C47" s="11" t="s">
        <v>62</v>
      </c>
      <c r="D47" s="11" t="s">
        <v>62</v>
      </c>
      <c r="E47" s="11" t="s">
        <v>62</v>
      </c>
      <c r="F47" s="11" t="s">
        <v>62</v>
      </c>
      <c r="G47" s="11" t="s">
        <v>62</v>
      </c>
      <c r="H47" s="11" t="s">
        <v>62</v>
      </c>
      <c r="I47" s="11" t="s">
        <v>62</v>
      </c>
      <c r="J47" s="11" t="s">
        <v>62</v>
      </c>
      <c r="K47" s="12" t="s">
        <v>62</v>
      </c>
    </row>
    <row r="48" spans="1:11" x14ac:dyDescent="0.25">
      <c r="A48" s="8" t="s">
        <v>67</v>
      </c>
      <c r="B48" s="11" t="s">
        <v>62</v>
      </c>
      <c r="C48" s="11" t="s">
        <v>28</v>
      </c>
      <c r="D48" s="11">
        <v>0.06</v>
      </c>
      <c r="E48" s="11" t="s">
        <v>28</v>
      </c>
      <c r="F48" s="11" t="s">
        <v>28</v>
      </c>
      <c r="G48" s="11" t="s">
        <v>28</v>
      </c>
      <c r="H48" s="11" t="s">
        <v>28</v>
      </c>
      <c r="I48" s="11" t="s">
        <v>28</v>
      </c>
      <c r="J48" s="11" t="s">
        <v>28</v>
      </c>
      <c r="K48" s="12" t="s">
        <v>28</v>
      </c>
    </row>
    <row r="49" spans="1:11" x14ac:dyDescent="0.25">
      <c r="A49" s="8" t="s">
        <v>68</v>
      </c>
      <c r="B49" s="11" t="s">
        <v>28</v>
      </c>
      <c r="C49" s="11" t="s">
        <v>62</v>
      </c>
      <c r="D49" s="11" t="s">
        <v>62</v>
      </c>
      <c r="E49" s="11" t="s">
        <v>28</v>
      </c>
      <c r="F49" s="11" t="s">
        <v>28</v>
      </c>
      <c r="G49" s="11" t="s">
        <v>28</v>
      </c>
      <c r="H49" s="11" t="s">
        <v>28</v>
      </c>
      <c r="I49" s="11" t="s">
        <v>28</v>
      </c>
      <c r="J49" s="11" t="s">
        <v>28</v>
      </c>
      <c r="K49" s="12" t="s">
        <v>28</v>
      </c>
    </row>
    <row r="50" spans="1:11" x14ac:dyDescent="0.25">
      <c r="A50" s="8" t="s">
        <v>69</v>
      </c>
      <c r="B50" s="11" t="s">
        <v>62</v>
      </c>
      <c r="C50" s="11">
        <v>0.2</v>
      </c>
      <c r="D50" s="11">
        <v>1.2</v>
      </c>
      <c r="E50" s="11">
        <v>0.4</v>
      </c>
      <c r="F50" s="11">
        <v>0.4</v>
      </c>
      <c r="G50" s="11">
        <v>1.3</v>
      </c>
      <c r="H50" s="11">
        <v>6.3</v>
      </c>
      <c r="I50" s="11">
        <v>1.3</v>
      </c>
      <c r="J50" s="11">
        <v>0.78</v>
      </c>
      <c r="K50" s="12">
        <v>0.2</v>
      </c>
    </row>
    <row r="51" spans="1:11" x14ac:dyDescent="0.25">
      <c r="A51" s="8" t="s">
        <v>70</v>
      </c>
      <c r="B51" s="11" t="s">
        <v>62</v>
      </c>
      <c r="C51" s="11" t="s">
        <v>62</v>
      </c>
      <c r="D51" s="11" t="s">
        <v>62</v>
      </c>
      <c r="E51" s="11" t="s">
        <v>62</v>
      </c>
      <c r="F51" s="11" t="s">
        <v>62</v>
      </c>
      <c r="G51" s="11" t="s">
        <v>62</v>
      </c>
      <c r="H51" s="11" t="s">
        <v>62</v>
      </c>
      <c r="I51" s="11" t="s">
        <v>62</v>
      </c>
      <c r="J51" s="11" t="s">
        <v>28</v>
      </c>
      <c r="K51" s="12" t="s">
        <v>62</v>
      </c>
    </row>
    <row r="52" spans="1:11" x14ac:dyDescent="0.25">
      <c r="A52" s="8" t="s">
        <v>71</v>
      </c>
      <c r="B52" s="11">
        <v>940</v>
      </c>
      <c r="C52" s="11">
        <v>1220</v>
      </c>
      <c r="D52" s="11">
        <v>1020</v>
      </c>
      <c r="E52" s="11">
        <v>1240</v>
      </c>
      <c r="F52" s="11">
        <v>711</v>
      </c>
      <c r="G52" s="11">
        <v>1520</v>
      </c>
      <c r="H52" s="11">
        <v>923</v>
      </c>
      <c r="I52" s="11">
        <v>1080</v>
      </c>
      <c r="J52" s="11">
        <v>1100</v>
      </c>
      <c r="K52" s="12">
        <v>828</v>
      </c>
    </row>
    <row r="53" spans="1:11" x14ac:dyDescent="0.25">
      <c r="A53" s="8" t="s">
        <v>72</v>
      </c>
      <c r="B53" s="11">
        <v>1074</v>
      </c>
      <c r="C53" s="11">
        <v>1210</v>
      </c>
      <c r="D53" s="11">
        <v>1090</v>
      </c>
      <c r="E53" s="11">
        <v>976</v>
      </c>
      <c r="F53" s="11">
        <v>772</v>
      </c>
      <c r="G53" s="11">
        <v>1550</v>
      </c>
      <c r="H53" s="11">
        <v>833</v>
      </c>
      <c r="I53" s="11">
        <v>1020</v>
      </c>
      <c r="J53" s="11">
        <v>968</v>
      </c>
      <c r="K53" s="12">
        <v>889</v>
      </c>
    </row>
    <row r="54" spans="1:11" x14ac:dyDescent="0.25">
      <c r="A54" s="8" t="s">
        <v>73</v>
      </c>
      <c r="B54" s="11">
        <v>1.8</v>
      </c>
      <c r="C54" s="11">
        <v>2.1</v>
      </c>
      <c r="D54" s="11">
        <v>1.8</v>
      </c>
      <c r="E54" s="11">
        <v>2.6</v>
      </c>
      <c r="F54" s="11">
        <v>1.3</v>
      </c>
      <c r="G54" s="11">
        <v>3</v>
      </c>
      <c r="H54" s="11">
        <v>6</v>
      </c>
      <c r="I54" s="11">
        <v>3.4</v>
      </c>
      <c r="J54" s="11">
        <v>3.7</v>
      </c>
      <c r="K54" s="12">
        <v>1.7</v>
      </c>
    </row>
    <row r="55" spans="1:11" x14ac:dyDescent="0.25">
      <c r="A55" s="8" t="s">
        <v>74</v>
      </c>
      <c r="B55" s="11">
        <v>2</v>
      </c>
      <c r="C55" s="11">
        <v>2.2000000000000002</v>
      </c>
      <c r="D55" s="11">
        <v>5.2</v>
      </c>
      <c r="E55" s="11">
        <v>1.8</v>
      </c>
      <c r="F55" s="11">
        <v>1.7</v>
      </c>
      <c r="G55" s="11">
        <v>2.7</v>
      </c>
      <c r="H55" s="11">
        <v>4</v>
      </c>
      <c r="I55" s="11">
        <v>3.4</v>
      </c>
      <c r="J55" s="11">
        <v>2.4</v>
      </c>
      <c r="K55" s="12">
        <v>1.8</v>
      </c>
    </row>
    <row r="56" spans="1:11" x14ac:dyDescent="0.25">
      <c r="A56" s="8" t="s">
        <v>75</v>
      </c>
      <c r="B56" s="13">
        <v>21100</v>
      </c>
      <c r="C56" s="13">
        <v>29000</v>
      </c>
      <c r="D56" s="13">
        <v>28300</v>
      </c>
      <c r="E56" s="13">
        <v>23500</v>
      </c>
      <c r="F56" s="13">
        <v>17200</v>
      </c>
      <c r="G56" s="13">
        <v>26900</v>
      </c>
      <c r="H56" s="13">
        <v>33500</v>
      </c>
      <c r="I56" s="13">
        <v>28600</v>
      </c>
      <c r="J56" s="13">
        <v>29100</v>
      </c>
      <c r="K56" s="14">
        <v>20400</v>
      </c>
    </row>
    <row r="57" spans="1:11" x14ac:dyDescent="0.25">
      <c r="A57" s="8" t="s">
        <v>76</v>
      </c>
      <c r="B57" s="13">
        <v>26900</v>
      </c>
      <c r="C57" s="13">
        <v>28400</v>
      </c>
      <c r="D57" s="13">
        <v>31200</v>
      </c>
      <c r="E57" s="13">
        <v>23800</v>
      </c>
      <c r="F57" s="13">
        <v>17700</v>
      </c>
      <c r="G57" s="13">
        <v>27200</v>
      </c>
      <c r="H57" s="13">
        <v>32200</v>
      </c>
      <c r="I57" s="13">
        <v>28600</v>
      </c>
      <c r="J57" s="13">
        <v>28700</v>
      </c>
      <c r="K57" s="14">
        <v>22400</v>
      </c>
    </row>
    <row r="58" spans="1:11" x14ac:dyDescent="0.25">
      <c r="A58" s="8" t="s">
        <v>77</v>
      </c>
      <c r="B58" s="13">
        <v>728</v>
      </c>
      <c r="C58" s="13">
        <v>1460</v>
      </c>
      <c r="D58" s="13">
        <v>3580</v>
      </c>
      <c r="E58" s="13">
        <v>1780</v>
      </c>
      <c r="F58" s="13">
        <v>634</v>
      </c>
      <c r="G58" s="13">
        <v>2960</v>
      </c>
      <c r="H58" s="13">
        <v>6850</v>
      </c>
      <c r="I58" s="13">
        <v>3250</v>
      </c>
      <c r="J58" s="13">
        <v>2480</v>
      </c>
      <c r="K58" s="14">
        <v>998</v>
      </c>
    </row>
    <row r="59" spans="1:11" x14ac:dyDescent="0.25">
      <c r="A59" s="8" t="s">
        <v>78</v>
      </c>
      <c r="B59" s="13">
        <v>767</v>
      </c>
      <c r="C59" s="13">
        <v>1400</v>
      </c>
      <c r="D59" s="13">
        <v>3520</v>
      </c>
      <c r="E59" s="13">
        <v>1590</v>
      </c>
      <c r="F59" s="13">
        <v>672</v>
      </c>
      <c r="G59" s="13">
        <v>2940</v>
      </c>
      <c r="H59" s="13">
        <v>6700</v>
      </c>
      <c r="I59" s="13">
        <v>3500</v>
      </c>
      <c r="J59" s="13">
        <v>2535</v>
      </c>
      <c r="K59" s="14">
        <v>1040</v>
      </c>
    </row>
    <row r="60" spans="1:11" x14ac:dyDescent="0.25">
      <c r="A60" s="8" t="s">
        <v>79</v>
      </c>
      <c r="B60" s="11">
        <v>0.15</v>
      </c>
      <c r="C60" s="11">
        <v>0.18</v>
      </c>
      <c r="D60" s="11">
        <v>0.16</v>
      </c>
      <c r="E60" s="11">
        <v>0.14000000000000001</v>
      </c>
      <c r="F60" s="11">
        <v>0.23</v>
      </c>
      <c r="G60" s="11">
        <v>0.11</v>
      </c>
      <c r="H60" s="11">
        <v>0.08</v>
      </c>
      <c r="I60" s="11">
        <v>0.1</v>
      </c>
      <c r="J60" s="11" t="s">
        <v>82</v>
      </c>
      <c r="K60" s="12">
        <v>0.15</v>
      </c>
    </row>
    <row r="61" spans="1:11" x14ac:dyDescent="0.25">
      <c r="A61" s="8" t="s">
        <v>80</v>
      </c>
      <c r="B61" s="11">
        <v>0.13</v>
      </c>
      <c r="C61" s="11">
        <v>0.14000000000000001</v>
      </c>
      <c r="D61" s="11">
        <v>0.11</v>
      </c>
      <c r="E61" s="11">
        <v>0.16</v>
      </c>
      <c r="F61" s="11">
        <v>0.12</v>
      </c>
      <c r="G61" s="11">
        <v>0.28000000000000003</v>
      </c>
      <c r="H61" s="11" t="s">
        <v>81</v>
      </c>
      <c r="I61" s="11">
        <v>0.1</v>
      </c>
      <c r="J61" s="11" t="s">
        <v>82</v>
      </c>
      <c r="K61" s="12">
        <v>0.12</v>
      </c>
    </row>
    <row r="62" spans="1:11" x14ac:dyDescent="0.25">
      <c r="A62" s="8" t="s">
        <v>83</v>
      </c>
      <c r="B62" s="13">
        <v>1940</v>
      </c>
      <c r="C62" s="13">
        <v>2350</v>
      </c>
      <c r="D62" s="13">
        <v>2160</v>
      </c>
      <c r="E62" s="13">
        <v>2240</v>
      </c>
      <c r="F62" s="13">
        <v>1560</v>
      </c>
      <c r="G62" s="13">
        <v>2280</v>
      </c>
      <c r="H62" s="13">
        <v>2200</v>
      </c>
      <c r="I62" s="13">
        <v>2320</v>
      </c>
      <c r="J62" s="13">
        <v>2360</v>
      </c>
      <c r="K62" s="14">
        <v>1750</v>
      </c>
    </row>
    <row r="63" spans="1:11" x14ac:dyDescent="0.25">
      <c r="A63" s="8" t="s">
        <v>84</v>
      </c>
      <c r="B63" s="13">
        <v>2270</v>
      </c>
      <c r="C63" s="13">
        <v>2280</v>
      </c>
      <c r="D63" s="13">
        <v>2460</v>
      </c>
      <c r="E63" s="13">
        <v>2080</v>
      </c>
      <c r="F63" s="13">
        <v>1530</v>
      </c>
      <c r="G63" s="13">
        <v>2260</v>
      </c>
      <c r="H63" s="13">
        <v>2060</v>
      </c>
      <c r="I63" s="13">
        <v>2220</v>
      </c>
      <c r="J63" s="13">
        <v>2140</v>
      </c>
      <c r="K63" s="14">
        <v>1930</v>
      </c>
    </row>
    <row r="64" spans="1:11" x14ac:dyDescent="0.25">
      <c r="A64" s="8" t="s">
        <v>85</v>
      </c>
      <c r="B64" s="11" t="s">
        <v>62</v>
      </c>
      <c r="C64" s="11" t="s">
        <v>62</v>
      </c>
      <c r="D64" s="11" t="s">
        <v>62</v>
      </c>
      <c r="E64" s="11" t="s">
        <v>62</v>
      </c>
      <c r="F64" s="11" t="s">
        <v>62</v>
      </c>
      <c r="G64" s="11" t="s">
        <v>62</v>
      </c>
      <c r="H64" s="11" t="s">
        <v>62</v>
      </c>
      <c r="I64" s="11" t="s">
        <v>62</v>
      </c>
      <c r="J64" s="11" t="s">
        <v>28</v>
      </c>
      <c r="K64" s="12" t="s">
        <v>62</v>
      </c>
    </row>
    <row r="65" spans="1:11" x14ac:dyDescent="0.25">
      <c r="A65" s="8" t="s">
        <v>86</v>
      </c>
      <c r="B65" s="11" t="s">
        <v>62</v>
      </c>
      <c r="C65" s="11" t="s">
        <v>62</v>
      </c>
      <c r="D65" s="11" t="s">
        <v>62</v>
      </c>
      <c r="E65" s="11" t="s">
        <v>62</v>
      </c>
      <c r="F65" s="11" t="s">
        <v>62</v>
      </c>
      <c r="G65" s="11" t="s">
        <v>62</v>
      </c>
      <c r="H65" s="11" t="s">
        <v>62</v>
      </c>
      <c r="I65" s="11" t="s">
        <v>62</v>
      </c>
      <c r="J65" s="11" t="s">
        <v>28</v>
      </c>
      <c r="K65" s="12" t="s">
        <v>62</v>
      </c>
    </row>
    <row r="66" spans="1:11" x14ac:dyDescent="0.25">
      <c r="A66" s="8" t="s">
        <v>87</v>
      </c>
      <c r="B66" s="11">
        <v>0.9</v>
      </c>
      <c r="C66" s="11">
        <v>1.7</v>
      </c>
      <c r="D66" s="11">
        <v>3.8</v>
      </c>
      <c r="E66" s="11">
        <v>3.2</v>
      </c>
      <c r="F66" s="11">
        <v>1</v>
      </c>
      <c r="G66" s="11">
        <v>2.6</v>
      </c>
      <c r="H66" s="11">
        <v>9.6999999999999993</v>
      </c>
      <c r="I66" s="11">
        <v>3.8</v>
      </c>
      <c r="J66" s="11">
        <v>3.4</v>
      </c>
      <c r="K66" s="12">
        <v>1.6</v>
      </c>
    </row>
    <row r="67" spans="1:11" x14ac:dyDescent="0.25">
      <c r="A67" s="8" t="s">
        <v>88</v>
      </c>
      <c r="B67" s="11">
        <v>1</v>
      </c>
      <c r="C67" s="11">
        <v>1.4</v>
      </c>
      <c r="D67" s="11">
        <v>3.8</v>
      </c>
      <c r="E67" s="11">
        <v>2.9</v>
      </c>
      <c r="F67" s="11">
        <v>1</v>
      </c>
      <c r="G67" s="11">
        <v>3</v>
      </c>
      <c r="H67" s="11">
        <v>7</v>
      </c>
      <c r="I67" s="11">
        <v>5</v>
      </c>
      <c r="J67" s="11">
        <v>3.1</v>
      </c>
      <c r="K67" s="12">
        <v>1.7</v>
      </c>
    </row>
    <row r="68" spans="1:11" x14ac:dyDescent="0.25">
      <c r="A68" s="8" t="s">
        <v>89</v>
      </c>
      <c r="B68" s="11">
        <v>10</v>
      </c>
      <c r="C68" s="11">
        <v>12</v>
      </c>
      <c r="D68" s="11">
        <v>11</v>
      </c>
      <c r="E68" s="11">
        <v>11</v>
      </c>
      <c r="F68" s="11">
        <v>8</v>
      </c>
      <c r="G68" s="11">
        <v>16</v>
      </c>
      <c r="H68" s="11">
        <v>74</v>
      </c>
      <c r="I68" s="11">
        <v>21</v>
      </c>
      <c r="J68" s="11">
        <v>14</v>
      </c>
      <c r="K68" s="12">
        <v>13</v>
      </c>
    </row>
    <row r="69" spans="1:11" x14ac:dyDescent="0.25">
      <c r="A69" s="8" t="s">
        <v>90</v>
      </c>
      <c r="B69" s="11" t="s">
        <v>91</v>
      </c>
      <c r="C69" s="11" t="s">
        <v>91</v>
      </c>
      <c r="D69" s="11" t="s">
        <v>91</v>
      </c>
      <c r="E69" s="11" t="s">
        <v>91</v>
      </c>
      <c r="F69" s="11" t="s">
        <v>91</v>
      </c>
      <c r="G69" s="11" t="s">
        <v>91</v>
      </c>
      <c r="H69" s="11" t="s">
        <v>91</v>
      </c>
      <c r="I69" s="11" t="s">
        <v>91</v>
      </c>
      <c r="J69" s="11" t="s">
        <v>91</v>
      </c>
      <c r="K69" s="12" t="s">
        <v>91</v>
      </c>
    </row>
    <row r="70" spans="1:11" x14ac:dyDescent="0.25">
      <c r="A70" s="8" t="s">
        <v>92</v>
      </c>
      <c r="B70" s="11">
        <v>3.19</v>
      </c>
      <c r="C70" s="11">
        <v>3.33</v>
      </c>
      <c r="D70" s="11">
        <v>3.08</v>
      </c>
      <c r="E70" s="11">
        <v>7.36</v>
      </c>
      <c r="F70" s="11">
        <v>6.68</v>
      </c>
      <c r="G70" s="11">
        <v>1.92</v>
      </c>
      <c r="H70" s="11">
        <v>8.6</v>
      </c>
      <c r="I70" s="11">
        <v>3.48</v>
      </c>
      <c r="J70" s="11">
        <v>2.68</v>
      </c>
      <c r="K70" s="12">
        <v>2.59</v>
      </c>
    </row>
    <row r="71" spans="1:11" x14ac:dyDescent="0.25">
      <c r="A71" s="8" t="s">
        <v>93</v>
      </c>
      <c r="B71" s="11" t="s">
        <v>94</v>
      </c>
      <c r="C71" s="11" t="s">
        <v>94</v>
      </c>
      <c r="D71" s="11" t="s">
        <v>94</v>
      </c>
      <c r="E71" s="11">
        <v>0.21</v>
      </c>
      <c r="F71" s="11" t="s">
        <v>94</v>
      </c>
      <c r="G71" s="11" t="s">
        <v>94</v>
      </c>
      <c r="H71" s="11">
        <v>0.37</v>
      </c>
      <c r="I71" s="11">
        <v>0.55000000000000004</v>
      </c>
      <c r="J71" s="11" t="s">
        <v>94</v>
      </c>
      <c r="K71" s="12" t="s">
        <v>94</v>
      </c>
    </row>
    <row r="72" spans="1:11" x14ac:dyDescent="0.25">
      <c r="A72" s="8" t="s">
        <v>95</v>
      </c>
      <c r="B72" s="11">
        <v>0.8</v>
      </c>
      <c r="C72" s="11">
        <v>0.8</v>
      </c>
      <c r="D72" s="11">
        <v>0.9</v>
      </c>
      <c r="E72" s="11">
        <v>0.9</v>
      </c>
      <c r="F72" s="11">
        <v>1</v>
      </c>
      <c r="G72" s="11">
        <v>0.8</v>
      </c>
      <c r="H72" s="11">
        <v>0.7</v>
      </c>
      <c r="I72" s="11">
        <v>0.8</v>
      </c>
      <c r="J72" s="11">
        <v>0.8</v>
      </c>
      <c r="K72" s="12">
        <v>0.6</v>
      </c>
    </row>
    <row r="73" spans="1:11" x14ac:dyDescent="0.25">
      <c r="A73" s="8" t="s">
        <v>96</v>
      </c>
      <c r="B73" s="11">
        <v>0.6</v>
      </c>
      <c r="C73" s="11">
        <v>1</v>
      </c>
      <c r="D73" s="11">
        <v>0.8</v>
      </c>
      <c r="E73" s="11">
        <v>0.7</v>
      </c>
      <c r="F73" s="11">
        <v>0.7</v>
      </c>
      <c r="G73" s="11">
        <v>0.8</v>
      </c>
      <c r="H73" s="11">
        <v>0.7</v>
      </c>
      <c r="I73" s="11">
        <v>0.8</v>
      </c>
      <c r="J73" s="11">
        <v>0.7</v>
      </c>
      <c r="K73" s="12">
        <v>0.6</v>
      </c>
    </row>
    <row r="74" spans="1:11" x14ac:dyDescent="0.25">
      <c r="A74" s="8" t="s">
        <v>97</v>
      </c>
      <c r="B74" s="11" t="s">
        <v>62</v>
      </c>
      <c r="C74" s="11" t="s">
        <v>62</v>
      </c>
      <c r="D74" s="11" t="s">
        <v>62</v>
      </c>
      <c r="E74" s="11" t="s">
        <v>62</v>
      </c>
      <c r="F74" s="11" t="s">
        <v>62</v>
      </c>
      <c r="G74" s="11" t="s">
        <v>62</v>
      </c>
      <c r="H74" s="11" t="s">
        <v>62</v>
      </c>
      <c r="I74" s="11" t="s">
        <v>62</v>
      </c>
      <c r="J74" s="11" t="s">
        <v>62</v>
      </c>
      <c r="K74" s="12" t="s">
        <v>62</v>
      </c>
    </row>
    <row r="75" spans="1:11" x14ac:dyDescent="0.25">
      <c r="A75" s="8" t="s">
        <v>98</v>
      </c>
      <c r="B75" s="11" t="s">
        <v>62</v>
      </c>
      <c r="C75" s="11" t="s">
        <v>62</v>
      </c>
      <c r="D75" s="11" t="s">
        <v>62</v>
      </c>
      <c r="E75" s="11" t="s">
        <v>62</v>
      </c>
      <c r="F75" s="11" t="s">
        <v>62</v>
      </c>
      <c r="G75" s="11" t="s">
        <v>62</v>
      </c>
      <c r="H75" s="11" t="s">
        <v>62</v>
      </c>
      <c r="I75" s="11" t="s">
        <v>62</v>
      </c>
      <c r="J75" s="11" t="s">
        <v>62</v>
      </c>
      <c r="K75" s="12" t="s">
        <v>62</v>
      </c>
    </row>
    <row r="76" spans="1:11" x14ac:dyDescent="0.25">
      <c r="A76" s="8" t="s">
        <v>99</v>
      </c>
      <c r="B76" s="13">
        <v>35000</v>
      </c>
      <c r="C76" s="13">
        <v>57900</v>
      </c>
      <c r="D76" s="13">
        <v>59800</v>
      </c>
      <c r="E76" s="13">
        <v>40000</v>
      </c>
      <c r="F76" s="13">
        <v>26100</v>
      </c>
      <c r="G76" s="13">
        <v>46100</v>
      </c>
      <c r="H76" s="13">
        <v>84200</v>
      </c>
      <c r="I76" s="13">
        <v>57200</v>
      </c>
      <c r="J76" s="13">
        <v>65800</v>
      </c>
      <c r="K76" s="14">
        <v>31200</v>
      </c>
    </row>
    <row r="77" spans="1:11" x14ac:dyDescent="0.25">
      <c r="A77" s="8" t="s">
        <v>100</v>
      </c>
      <c r="B77" s="13">
        <v>34700</v>
      </c>
      <c r="C77" s="13">
        <v>60800</v>
      </c>
      <c r="D77" s="13">
        <v>66500</v>
      </c>
      <c r="E77" s="13">
        <v>40300</v>
      </c>
      <c r="F77" s="13">
        <v>23600</v>
      </c>
      <c r="G77" s="13">
        <v>58300</v>
      </c>
      <c r="H77" s="13">
        <v>95100</v>
      </c>
      <c r="I77" s="13">
        <v>67600</v>
      </c>
      <c r="J77" s="13">
        <v>52800</v>
      </c>
      <c r="K77" s="14">
        <v>34300</v>
      </c>
    </row>
    <row r="78" spans="1:11" x14ac:dyDescent="0.25">
      <c r="A78" s="8" t="s">
        <v>101</v>
      </c>
      <c r="B78" s="11" t="s">
        <v>102</v>
      </c>
      <c r="C78" s="11" t="s">
        <v>102</v>
      </c>
      <c r="D78" s="11" t="s">
        <v>102</v>
      </c>
      <c r="E78" s="11" t="s">
        <v>102</v>
      </c>
      <c r="F78" s="11" t="s">
        <v>102</v>
      </c>
      <c r="G78" s="11" t="s">
        <v>102</v>
      </c>
      <c r="H78" s="11" t="s">
        <v>102</v>
      </c>
      <c r="I78" s="11" t="s">
        <v>102</v>
      </c>
      <c r="J78" s="11" t="s">
        <v>102</v>
      </c>
      <c r="K78" s="12" t="s">
        <v>102</v>
      </c>
    </row>
    <row r="79" spans="1:11" x14ac:dyDescent="0.25">
      <c r="A79" s="8" t="s">
        <v>103</v>
      </c>
      <c r="B79" s="11" t="s">
        <v>102</v>
      </c>
      <c r="C79" s="11" t="s">
        <v>102</v>
      </c>
      <c r="D79" s="11" t="s">
        <v>102</v>
      </c>
      <c r="E79" s="11" t="s">
        <v>102</v>
      </c>
      <c r="F79" s="11" t="s">
        <v>102</v>
      </c>
      <c r="G79" s="11" t="s">
        <v>102</v>
      </c>
      <c r="H79" s="11" t="s">
        <v>102</v>
      </c>
      <c r="I79" s="11" t="s">
        <v>102</v>
      </c>
      <c r="J79" s="11" t="s">
        <v>102</v>
      </c>
      <c r="K79" s="12" t="s">
        <v>102</v>
      </c>
    </row>
    <row r="80" spans="1:11" x14ac:dyDescent="0.25">
      <c r="A80" s="8" t="s">
        <v>104</v>
      </c>
      <c r="B80" s="11">
        <v>0.17</v>
      </c>
      <c r="C80" s="11">
        <v>0.06</v>
      </c>
      <c r="D80" s="11">
        <v>0.13</v>
      </c>
      <c r="E80" s="11">
        <v>0.12</v>
      </c>
      <c r="F80" s="11">
        <v>0.12</v>
      </c>
      <c r="G80" s="11">
        <v>0.14000000000000001</v>
      </c>
      <c r="H80" s="11">
        <v>0.16</v>
      </c>
      <c r="I80" s="11">
        <v>0.13</v>
      </c>
      <c r="J80" s="11">
        <v>0.14000000000000001</v>
      </c>
      <c r="K80" s="12">
        <v>0.11</v>
      </c>
    </row>
    <row r="81" spans="1:11" x14ac:dyDescent="0.25">
      <c r="A81" s="8" t="s">
        <v>105</v>
      </c>
      <c r="B81" s="11">
        <v>0.16</v>
      </c>
      <c r="C81" s="11">
        <v>0.11</v>
      </c>
      <c r="D81" s="11">
        <v>0.18</v>
      </c>
      <c r="E81" s="11">
        <v>0.12</v>
      </c>
      <c r="F81" s="11">
        <v>0.08</v>
      </c>
      <c r="G81" s="11">
        <v>0.16</v>
      </c>
      <c r="H81" s="11">
        <v>0.18</v>
      </c>
      <c r="I81" s="11">
        <v>0.18</v>
      </c>
      <c r="J81" s="11">
        <v>0.12</v>
      </c>
      <c r="K81" s="12">
        <v>0.12</v>
      </c>
    </row>
    <row r="82" spans="1:11" x14ac:dyDescent="0.25">
      <c r="A82" s="8" t="s">
        <v>106</v>
      </c>
      <c r="B82" s="13">
        <v>4240</v>
      </c>
      <c r="C82" s="13">
        <v>4860</v>
      </c>
      <c r="D82" s="13">
        <v>4610</v>
      </c>
      <c r="E82" s="13">
        <v>6140</v>
      </c>
      <c r="F82" s="13">
        <v>4130</v>
      </c>
      <c r="G82" s="13">
        <v>4820</v>
      </c>
      <c r="H82" s="13">
        <v>5800</v>
      </c>
      <c r="I82" s="13">
        <v>5570</v>
      </c>
      <c r="J82" s="13">
        <v>5640</v>
      </c>
      <c r="K82" s="14">
        <v>3780</v>
      </c>
    </row>
    <row r="83" spans="1:11" x14ac:dyDescent="0.25">
      <c r="A83" s="8" t="s">
        <v>107</v>
      </c>
      <c r="B83" s="13">
        <v>5740</v>
      </c>
      <c r="C83" s="13">
        <v>4590</v>
      </c>
      <c r="D83" s="13">
        <v>4996</v>
      </c>
      <c r="E83" s="13">
        <v>5930</v>
      </c>
      <c r="F83" s="13">
        <v>4040</v>
      </c>
      <c r="G83" s="13">
        <v>4840</v>
      </c>
      <c r="H83" s="13">
        <v>4740</v>
      </c>
      <c r="I83" s="13">
        <v>4830</v>
      </c>
      <c r="J83" s="13">
        <v>5060</v>
      </c>
      <c r="K83" s="14">
        <v>4160</v>
      </c>
    </row>
    <row r="84" spans="1:11" x14ac:dyDescent="0.25">
      <c r="A84" s="8" t="s">
        <v>108</v>
      </c>
      <c r="B84" s="11" t="s">
        <v>109</v>
      </c>
      <c r="C84" s="11" t="s">
        <v>109</v>
      </c>
      <c r="D84" s="11">
        <v>7.0000000000000007E-2</v>
      </c>
      <c r="E84" s="11" t="s">
        <v>109</v>
      </c>
      <c r="F84" s="11" t="s">
        <v>109</v>
      </c>
      <c r="G84" s="11" t="s">
        <v>109</v>
      </c>
      <c r="H84" s="11" t="s">
        <v>109</v>
      </c>
      <c r="I84" s="11" t="s">
        <v>109</v>
      </c>
      <c r="J84" s="11" t="s">
        <v>109</v>
      </c>
      <c r="K84" s="12" t="s">
        <v>109</v>
      </c>
    </row>
    <row r="85" spans="1:11" x14ac:dyDescent="0.25">
      <c r="A85" s="8" t="s">
        <v>110</v>
      </c>
      <c r="B85" s="11" t="s">
        <v>109</v>
      </c>
      <c r="C85" s="11" t="s">
        <v>109</v>
      </c>
      <c r="D85" s="11" t="s">
        <v>109</v>
      </c>
      <c r="E85" s="11" t="s">
        <v>109</v>
      </c>
      <c r="F85" s="11">
        <v>0.18</v>
      </c>
      <c r="G85" s="11" t="s">
        <v>109</v>
      </c>
      <c r="H85" s="11" t="s">
        <v>109</v>
      </c>
      <c r="I85" s="11" t="s">
        <v>109</v>
      </c>
      <c r="J85" s="11" t="s">
        <v>109</v>
      </c>
      <c r="K85" s="12" t="s">
        <v>109</v>
      </c>
    </row>
    <row r="86" spans="1:11" x14ac:dyDescent="0.25">
      <c r="A86" s="8" t="s">
        <v>111</v>
      </c>
      <c r="B86" s="11">
        <v>106</v>
      </c>
      <c r="C86" s="11">
        <v>124</v>
      </c>
      <c r="D86" s="11">
        <v>129</v>
      </c>
      <c r="E86" s="11">
        <v>96.9</v>
      </c>
      <c r="F86" s="11">
        <v>92</v>
      </c>
      <c r="G86" s="11">
        <v>109</v>
      </c>
      <c r="H86" s="11">
        <v>106</v>
      </c>
      <c r="I86" s="11">
        <v>116</v>
      </c>
      <c r="J86" s="11">
        <v>116</v>
      </c>
      <c r="K86" s="12">
        <v>82.7</v>
      </c>
    </row>
    <row r="87" spans="1:11" x14ac:dyDescent="0.25">
      <c r="A87" s="8" t="s">
        <v>112</v>
      </c>
      <c r="B87" s="11">
        <v>114</v>
      </c>
      <c r="C87" s="11">
        <v>126</v>
      </c>
      <c r="D87" s="11">
        <v>120</v>
      </c>
      <c r="E87" s="11">
        <v>96.1</v>
      </c>
      <c r="F87" s="11">
        <v>99.5</v>
      </c>
      <c r="G87" s="11">
        <v>109</v>
      </c>
      <c r="H87" s="11">
        <v>109</v>
      </c>
      <c r="I87" s="11">
        <v>117</v>
      </c>
      <c r="J87" s="11">
        <v>109</v>
      </c>
      <c r="K87" s="12">
        <v>83.8</v>
      </c>
    </row>
    <row r="88" spans="1:11" x14ac:dyDescent="0.25">
      <c r="A88" s="8" t="s">
        <v>113</v>
      </c>
      <c r="B88" s="11" t="s">
        <v>62</v>
      </c>
      <c r="C88" s="11" t="s">
        <v>62</v>
      </c>
      <c r="D88" s="11" t="s">
        <v>62</v>
      </c>
      <c r="E88" s="11" t="s">
        <v>62</v>
      </c>
      <c r="F88" s="11" t="s">
        <v>62</v>
      </c>
      <c r="G88" s="11" t="s">
        <v>62</v>
      </c>
      <c r="H88" s="11" t="s">
        <v>62</v>
      </c>
      <c r="I88" s="11" t="s">
        <v>62</v>
      </c>
      <c r="J88" s="11" t="s">
        <v>62</v>
      </c>
      <c r="K88" s="12" t="s">
        <v>62</v>
      </c>
    </row>
    <row r="89" spans="1:11" x14ac:dyDescent="0.25">
      <c r="A89" s="8" t="s">
        <v>114</v>
      </c>
      <c r="B89" s="11" t="s">
        <v>62</v>
      </c>
      <c r="C89" s="11" t="s">
        <v>62</v>
      </c>
      <c r="D89" s="11" t="s">
        <v>62</v>
      </c>
      <c r="E89" s="11" t="s">
        <v>62</v>
      </c>
      <c r="F89" s="11" t="s">
        <v>62</v>
      </c>
      <c r="G89" s="11" t="s">
        <v>62</v>
      </c>
      <c r="H89" s="11" t="s">
        <v>62</v>
      </c>
      <c r="I89" s="11" t="s">
        <v>62</v>
      </c>
      <c r="J89" s="11" t="s">
        <v>62</v>
      </c>
      <c r="K89" s="12" t="s">
        <v>62</v>
      </c>
    </row>
    <row r="90" spans="1:11" x14ac:dyDescent="0.25">
      <c r="A90" s="8" t="s">
        <v>115</v>
      </c>
      <c r="B90" s="11" t="s">
        <v>62</v>
      </c>
      <c r="C90" s="11" t="s">
        <v>62</v>
      </c>
      <c r="D90" s="11" t="s">
        <v>62</v>
      </c>
      <c r="E90" s="11">
        <v>0.3</v>
      </c>
      <c r="F90" s="11" t="s">
        <v>62</v>
      </c>
      <c r="G90" s="11" t="s">
        <v>62</v>
      </c>
      <c r="H90" s="11">
        <v>0.5</v>
      </c>
      <c r="I90" s="11" t="s">
        <v>62</v>
      </c>
      <c r="J90" s="11" t="s">
        <v>62</v>
      </c>
      <c r="K90" s="12" t="s">
        <v>62</v>
      </c>
    </row>
    <row r="91" spans="1:11" x14ac:dyDescent="0.25">
      <c r="A91" s="8" t="s">
        <v>116</v>
      </c>
      <c r="B91" s="11" t="s">
        <v>62</v>
      </c>
      <c r="C91" s="11" t="s">
        <v>62</v>
      </c>
      <c r="D91" s="11" t="s">
        <v>62</v>
      </c>
      <c r="E91" s="11" t="s">
        <v>62</v>
      </c>
      <c r="F91" s="11" t="s">
        <v>62</v>
      </c>
      <c r="G91" s="11" t="s">
        <v>62</v>
      </c>
      <c r="H91" s="11" t="s">
        <v>62</v>
      </c>
      <c r="I91" s="11" t="s">
        <v>62</v>
      </c>
      <c r="J91" s="11" t="s">
        <v>62</v>
      </c>
      <c r="K91" s="12" t="s">
        <v>62</v>
      </c>
    </row>
    <row r="92" spans="1:11" x14ac:dyDescent="0.25">
      <c r="A92" s="8" t="s">
        <v>117</v>
      </c>
      <c r="B92" s="11">
        <v>0.1</v>
      </c>
      <c r="C92" s="11">
        <v>0.1</v>
      </c>
      <c r="D92" s="11">
        <v>0.5</v>
      </c>
      <c r="E92" s="11">
        <v>0.2</v>
      </c>
      <c r="F92" s="11">
        <v>0.2</v>
      </c>
      <c r="G92" s="11">
        <v>0.4</v>
      </c>
      <c r="H92" s="11">
        <v>1.8</v>
      </c>
      <c r="I92" s="11">
        <v>0.4</v>
      </c>
      <c r="J92" s="11">
        <v>0.3</v>
      </c>
      <c r="K92" s="12" t="s">
        <v>62</v>
      </c>
    </row>
    <row r="93" spans="1:11" x14ac:dyDescent="0.25">
      <c r="A93" s="8" t="s">
        <v>118</v>
      </c>
      <c r="B93" s="11" t="s">
        <v>62</v>
      </c>
      <c r="C93" s="11" t="s">
        <v>62</v>
      </c>
      <c r="D93" s="11" t="s">
        <v>62</v>
      </c>
      <c r="E93" s="11" t="s">
        <v>62</v>
      </c>
      <c r="F93" s="11" t="s">
        <v>62</v>
      </c>
      <c r="G93" s="11" t="s">
        <v>62</v>
      </c>
      <c r="H93" s="11" t="s">
        <v>62</v>
      </c>
      <c r="I93" s="11" t="s">
        <v>62</v>
      </c>
      <c r="J93" s="11" t="s">
        <v>62</v>
      </c>
      <c r="K93" s="12" t="s">
        <v>62</v>
      </c>
    </row>
    <row r="94" spans="1:11" x14ac:dyDescent="0.25">
      <c r="A94" s="8" t="s">
        <v>119</v>
      </c>
      <c r="B94" s="11">
        <v>0.08</v>
      </c>
      <c r="C94" s="11">
        <v>0.16</v>
      </c>
      <c r="D94" s="11">
        <v>0.14000000000000001</v>
      </c>
      <c r="E94" s="11">
        <v>0.08</v>
      </c>
      <c r="F94" s="11">
        <v>0.1</v>
      </c>
      <c r="G94" s="11">
        <v>0.16</v>
      </c>
      <c r="H94" s="11">
        <v>0.22</v>
      </c>
      <c r="I94" s="11">
        <v>0.17</v>
      </c>
      <c r="J94" s="11">
        <v>0.15</v>
      </c>
      <c r="K94" s="12" t="s">
        <v>32</v>
      </c>
    </row>
    <row r="95" spans="1:11" x14ac:dyDescent="0.25">
      <c r="A95" s="8" t="s">
        <v>120</v>
      </c>
      <c r="B95" s="11" t="s">
        <v>32</v>
      </c>
      <c r="C95" s="11">
        <v>7.0000000000000007E-2</v>
      </c>
      <c r="D95" s="11" t="s">
        <v>121</v>
      </c>
      <c r="E95" s="11" t="s">
        <v>121</v>
      </c>
      <c r="F95" s="11" t="s">
        <v>121</v>
      </c>
      <c r="G95" s="11">
        <v>0.05</v>
      </c>
      <c r="H95" s="11">
        <v>0.06</v>
      </c>
      <c r="I95" s="11">
        <v>0.06</v>
      </c>
      <c r="J95" s="11" t="s">
        <v>62</v>
      </c>
      <c r="K95" s="12" t="s">
        <v>32</v>
      </c>
    </row>
    <row r="96" spans="1:11" x14ac:dyDescent="0.25">
      <c r="A96" s="8" t="s">
        <v>122</v>
      </c>
      <c r="B96" s="11">
        <v>2.1000000000000001E-2</v>
      </c>
      <c r="C96" s="11">
        <v>1.7999999999999999E-2</v>
      </c>
      <c r="D96" s="11">
        <v>2.4E-2</v>
      </c>
      <c r="E96" s="11">
        <v>1.4999999999999999E-2</v>
      </c>
      <c r="F96" s="11">
        <v>2.4E-2</v>
      </c>
      <c r="G96" s="11">
        <v>3.1E-2</v>
      </c>
      <c r="H96" s="11">
        <v>7.0000000000000007E-2</v>
      </c>
      <c r="I96" s="11">
        <v>2.5999999999999999E-2</v>
      </c>
      <c r="J96" s="11">
        <v>0.05</v>
      </c>
      <c r="K96" s="12">
        <v>0.05</v>
      </c>
    </row>
    <row r="97" spans="1:11" x14ac:dyDescent="0.25">
      <c r="A97" s="8" t="s">
        <v>123</v>
      </c>
      <c r="B97" s="11">
        <v>1.7000000000000001E-2</v>
      </c>
      <c r="C97" s="11">
        <v>2.8000000000000001E-2</v>
      </c>
      <c r="D97" s="11">
        <v>1.6E-2</v>
      </c>
      <c r="E97" s="11">
        <v>1.0999999999999999E-2</v>
      </c>
      <c r="F97" s="11">
        <v>1.7000000000000001E-2</v>
      </c>
      <c r="G97" s="11">
        <v>9.7000000000000003E-2</v>
      </c>
      <c r="H97" s="11">
        <v>0.111</v>
      </c>
      <c r="I97" s="11">
        <v>9.0999999999999998E-2</v>
      </c>
      <c r="J97" s="11">
        <v>2.1000000000000001E-2</v>
      </c>
      <c r="K97" s="12">
        <v>9.8000000000000004E-2</v>
      </c>
    </row>
    <row r="98" spans="1:11" x14ac:dyDescent="0.25">
      <c r="A98" s="8" t="s">
        <v>124</v>
      </c>
      <c r="B98" s="11">
        <v>2.37</v>
      </c>
      <c r="C98" s="11">
        <v>2.64</v>
      </c>
      <c r="D98" s="11">
        <v>3.17</v>
      </c>
      <c r="E98" s="11">
        <v>2.58</v>
      </c>
      <c r="F98" s="11">
        <v>3.26</v>
      </c>
      <c r="G98" s="11">
        <v>3.12</v>
      </c>
      <c r="H98" s="11">
        <v>4.88</v>
      </c>
      <c r="I98" s="11">
        <v>3.1</v>
      </c>
      <c r="J98" s="11">
        <v>2.85</v>
      </c>
      <c r="K98" s="12">
        <v>1.71</v>
      </c>
    </row>
    <row r="99" spans="1:11" x14ac:dyDescent="0.25">
      <c r="A99" s="8" t="s">
        <v>125</v>
      </c>
      <c r="B99" s="11">
        <v>2.04</v>
      </c>
      <c r="C99" s="11">
        <v>2.29</v>
      </c>
      <c r="D99" s="11">
        <v>1.24</v>
      </c>
      <c r="E99" s="11">
        <v>1.39</v>
      </c>
      <c r="F99" s="11">
        <v>1.75</v>
      </c>
      <c r="G99" s="11">
        <v>0.78100000000000003</v>
      </c>
      <c r="H99" s="11">
        <v>0.129</v>
      </c>
      <c r="I99" s="11">
        <v>8.2000000000000003E-2</v>
      </c>
      <c r="J99" s="11">
        <v>0.308</v>
      </c>
      <c r="K99" s="12">
        <v>1.37</v>
      </c>
    </row>
    <row r="100" spans="1:11" x14ac:dyDescent="0.25">
      <c r="A100" s="8" t="s">
        <v>126</v>
      </c>
      <c r="B100" s="11">
        <v>0.06</v>
      </c>
      <c r="C100" s="11">
        <v>7.0000000000000007E-2</v>
      </c>
      <c r="D100" s="11">
        <v>0.09</v>
      </c>
      <c r="E100" s="11">
        <v>0.1</v>
      </c>
      <c r="F100" s="11">
        <v>0.08</v>
      </c>
      <c r="G100" s="11">
        <v>0.1</v>
      </c>
      <c r="H100" s="11">
        <v>0.22</v>
      </c>
      <c r="I100" s="11">
        <v>0.1</v>
      </c>
      <c r="J100" s="11">
        <v>7.0000000000000007E-2</v>
      </c>
      <c r="K100" s="12">
        <v>0.04</v>
      </c>
    </row>
    <row r="101" spans="1:11" x14ac:dyDescent="0.25">
      <c r="A101" s="8" t="s">
        <v>127</v>
      </c>
      <c r="B101" s="11">
        <v>0.02</v>
      </c>
      <c r="C101" s="11">
        <v>0.04</v>
      </c>
      <c r="D101" s="11">
        <v>0.02</v>
      </c>
      <c r="E101" s="11">
        <v>0.01</v>
      </c>
      <c r="F101" s="11" t="s">
        <v>28</v>
      </c>
      <c r="G101" s="11" t="s">
        <v>28</v>
      </c>
      <c r="H101" s="11" t="s">
        <v>28</v>
      </c>
      <c r="I101" s="11" t="s">
        <v>28</v>
      </c>
      <c r="J101" s="11" t="s">
        <v>28</v>
      </c>
      <c r="K101" s="12" t="s">
        <v>28</v>
      </c>
    </row>
    <row r="102" spans="1:11" x14ac:dyDescent="0.25">
      <c r="A102" s="8" t="s">
        <v>128</v>
      </c>
      <c r="B102" s="11" t="s">
        <v>129</v>
      </c>
      <c r="C102" s="11" t="s">
        <v>129</v>
      </c>
      <c r="D102" s="11" t="s">
        <v>129</v>
      </c>
      <c r="E102" s="11" t="s">
        <v>129</v>
      </c>
      <c r="F102" s="11">
        <v>3.72</v>
      </c>
      <c r="G102" s="11">
        <v>1.4</v>
      </c>
      <c r="H102" s="11">
        <v>0.94</v>
      </c>
      <c r="I102" s="11">
        <v>6.54</v>
      </c>
      <c r="J102" s="11">
        <v>0.12</v>
      </c>
      <c r="K102" s="12">
        <v>1.45</v>
      </c>
    </row>
    <row r="103" spans="1:11" x14ac:dyDescent="0.25">
      <c r="A103" s="8" t="s">
        <v>130</v>
      </c>
      <c r="B103" s="11">
        <v>0.03</v>
      </c>
      <c r="C103" s="11" t="s">
        <v>129</v>
      </c>
      <c r="D103" s="11" t="s">
        <v>129</v>
      </c>
      <c r="E103" s="11" t="s">
        <v>129</v>
      </c>
      <c r="F103" s="11">
        <v>1.78</v>
      </c>
      <c r="G103" s="11">
        <v>0.51</v>
      </c>
      <c r="H103" s="11">
        <v>3.18</v>
      </c>
      <c r="I103" s="11">
        <v>1.01</v>
      </c>
      <c r="J103" s="11">
        <v>0.26</v>
      </c>
      <c r="K103" s="12">
        <v>1.29</v>
      </c>
    </row>
    <row r="104" spans="1:11" x14ac:dyDescent="0.25">
      <c r="A104" s="8" t="s">
        <v>131</v>
      </c>
      <c r="B104" s="13">
        <v>1410</v>
      </c>
      <c r="C104" s="13">
        <v>2310</v>
      </c>
      <c r="D104" s="13">
        <v>7800</v>
      </c>
      <c r="E104" s="13">
        <v>3890</v>
      </c>
      <c r="F104" s="13">
        <v>1480</v>
      </c>
      <c r="G104" s="13">
        <v>6350</v>
      </c>
      <c r="H104" s="13">
        <v>19700</v>
      </c>
      <c r="I104" s="13">
        <v>8160</v>
      </c>
      <c r="J104" s="13">
        <v>5360</v>
      </c>
      <c r="K104" s="14">
        <v>2600</v>
      </c>
    </row>
    <row r="105" spans="1:11" x14ac:dyDescent="0.25">
      <c r="A105" s="8" t="s">
        <v>132</v>
      </c>
      <c r="B105" s="13">
        <v>1630</v>
      </c>
      <c r="C105" s="13">
        <v>2270</v>
      </c>
      <c r="D105" s="13">
        <v>7600</v>
      </c>
      <c r="E105" s="13">
        <v>3820</v>
      </c>
      <c r="F105" s="13">
        <v>1490</v>
      </c>
      <c r="G105" s="13">
        <v>5540</v>
      </c>
      <c r="H105" s="13">
        <v>18600</v>
      </c>
      <c r="I105" s="13">
        <v>6840</v>
      </c>
      <c r="J105" s="13">
        <v>5370</v>
      </c>
      <c r="K105" s="14">
        <v>2720</v>
      </c>
    </row>
    <row r="106" spans="1:11" x14ac:dyDescent="0.25">
      <c r="A106" s="8" t="s">
        <v>133</v>
      </c>
      <c r="B106" s="11" t="s">
        <v>134</v>
      </c>
      <c r="C106" s="11" t="s">
        <v>134</v>
      </c>
      <c r="D106" s="11" t="s">
        <v>134</v>
      </c>
      <c r="E106" s="11" t="s">
        <v>134</v>
      </c>
      <c r="F106" s="11" t="s">
        <v>134</v>
      </c>
      <c r="G106" s="11" t="s">
        <v>134</v>
      </c>
      <c r="H106" s="11" t="s">
        <v>134</v>
      </c>
      <c r="I106" s="11" t="s">
        <v>134</v>
      </c>
      <c r="J106" s="11" t="s">
        <v>134</v>
      </c>
      <c r="K106" s="12" t="s">
        <v>134</v>
      </c>
    </row>
    <row r="107" spans="1:11" x14ac:dyDescent="0.25">
      <c r="A107" s="8" t="s">
        <v>135</v>
      </c>
      <c r="B107" s="11" t="s">
        <v>134</v>
      </c>
      <c r="C107" s="11" t="s">
        <v>134</v>
      </c>
      <c r="D107" s="11" t="s">
        <v>134</v>
      </c>
      <c r="E107" s="11" t="s">
        <v>134</v>
      </c>
      <c r="F107" s="11" t="s">
        <v>134</v>
      </c>
      <c r="G107" s="11" t="s">
        <v>134</v>
      </c>
      <c r="H107" s="11" t="s">
        <v>134</v>
      </c>
      <c r="I107" s="11" t="s">
        <v>134</v>
      </c>
      <c r="J107" s="11" t="s">
        <v>134</v>
      </c>
      <c r="K107" s="12" t="s">
        <v>134</v>
      </c>
    </row>
    <row r="108" spans="1:11" x14ac:dyDescent="0.25">
      <c r="A108" s="8" t="s">
        <v>136</v>
      </c>
      <c r="B108" s="11">
        <v>1.39</v>
      </c>
      <c r="C108" s="11" t="s">
        <v>137</v>
      </c>
      <c r="D108" s="11" t="s">
        <v>137</v>
      </c>
      <c r="E108" s="11">
        <v>1.89</v>
      </c>
      <c r="F108" s="11">
        <v>1.97</v>
      </c>
      <c r="G108" s="11" t="s">
        <v>137</v>
      </c>
      <c r="H108" s="11" t="s">
        <v>137</v>
      </c>
      <c r="I108" s="11" t="s">
        <v>137</v>
      </c>
      <c r="J108" s="11" t="s">
        <v>137</v>
      </c>
      <c r="K108" s="12">
        <v>2</v>
      </c>
    </row>
    <row r="109" spans="1:11" x14ac:dyDescent="0.25">
      <c r="A109" s="8" t="s">
        <v>138</v>
      </c>
      <c r="B109" s="11">
        <v>0.1</v>
      </c>
      <c r="C109" s="11" t="s">
        <v>139</v>
      </c>
      <c r="D109" s="11" t="s">
        <v>139</v>
      </c>
      <c r="E109" s="11" t="s">
        <v>230</v>
      </c>
      <c r="F109" s="11" t="s">
        <v>139</v>
      </c>
      <c r="G109" s="11" t="s">
        <v>139</v>
      </c>
      <c r="H109" s="11" t="s">
        <v>139</v>
      </c>
      <c r="I109" s="11" t="s">
        <v>139</v>
      </c>
      <c r="J109" s="11" t="s">
        <v>139</v>
      </c>
      <c r="K109" s="12" t="s">
        <v>15</v>
      </c>
    </row>
    <row r="110" spans="1:11" ht="18.75" x14ac:dyDescent="0.25">
      <c r="A110" s="8" t="s">
        <v>140</v>
      </c>
      <c r="B110" s="11">
        <v>1.74</v>
      </c>
      <c r="C110" s="11">
        <v>2.15</v>
      </c>
      <c r="D110" s="11">
        <v>1.98</v>
      </c>
      <c r="E110" s="11">
        <v>2.25</v>
      </c>
      <c r="F110" s="11">
        <v>2.65</v>
      </c>
      <c r="G110" s="11">
        <v>2.61</v>
      </c>
      <c r="H110" s="11">
        <v>2.82</v>
      </c>
      <c r="I110" s="11">
        <v>2.5299999999999998</v>
      </c>
      <c r="J110" s="11" t="s">
        <v>139</v>
      </c>
      <c r="K110" s="12" t="s">
        <v>15</v>
      </c>
    </row>
    <row r="111" spans="1:11" ht="18.75" x14ac:dyDescent="0.25">
      <c r="A111" s="8" t="s">
        <v>142</v>
      </c>
      <c r="B111" s="13">
        <v>98.1</v>
      </c>
      <c r="C111" s="13">
        <v>196</v>
      </c>
      <c r="D111" s="13">
        <v>193</v>
      </c>
      <c r="E111" s="13">
        <v>115</v>
      </c>
      <c r="F111" s="13">
        <v>108</v>
      </c>
      <c r="G111" s="13">
        <v>179</v>
      </c>
      <c r="H111" s="13">
        <v>296</v>
      </c>
      <c r="I111" s="13">
        <v>194</v>
      </c>
      <c r="J111" s="13">
        <v>180</v>
      </c>
      <c r="K111" s="14">
        <v>110</v>
      </c>
    </row>
    <row r="112" spans="1:11" x14ac:dyDescent="0.25">
      <c r="A112" s="19" t="s">
        <v>143</v>
      </c>
      <c r="B112" s="20"/>
      <c r="C112" s="20"/>
      <c r="D112" s="20"/>
      <c r="E112" s="20"/>
      <c r="F112" s="20"/>
      <c r="G112" s="20"/>
      <c r="H112" s="20"/>
      <c r="I112" s="20"/>
      <c r="J112" s="20"/>
      <c r="K112" s="21"/>
    </row>
    <row r="113" spans="1:11" x14ac:dyDescent="0.25">
      <c r="A113" s="8" t="s">
        <v>144</v>
      </c>
      <c r="B113" s="11" t="s">
        <v>62</v>
      </c>
      <c r="C113" s="11">
        <v>0.2</v>
      </c>
      <c r="D113" s="11">
        <v>0.6</v>
      </c>
      <c r="E113" s="11">
        <v>0.8</v>
      </c>
      <c r="F113" s="11">
        <v>0.3</v>
      </c>
      <c r="G113" s="11">
        <v>0.4</v>
      </c>
      <c r="H113" s="11">
        <v>0.8</v>
      </c>
      <c r="I113" s="11">
        <v>0.4</v>
      </c>
      <c r="J113" s="11">
        <v>0.3</v>
      </c>
      <c r="K113" s="12">
        <v>0.2</v>
      </c>
    </row>
    <row r="114" spans="1:11" x14ac:dyDescent="0.25">
      <c r="A114" s="8" t="s">
        <v>145</v>
      </c>
      <c r="B114" s="11">
        <v>5.0000000000000001E-3</v>
      </c>
      <c r="C114" s="11">
        <v>0.1</v>
      </c>
      <c r="D114" s="11" t="s">
        <v>62</v>
      </c>
      <c r="E114" s="11">
        <v>0.8</v>
      </c>
      <c r="F114" s="11">
        <v>0.2</v>
      </c>
      <c r="G114" s="11">
        <v>0.2</v>
      </c>
      <c r="H114" s="11">
        <v>0.2</v>
      </c>
      <c r="I114" s="11">
        <v>0.2</v>
      </c>
      <c r="J114" s="11">
        <v>0.2</v>
      </c>
      <c r="K114" s="12">
        <v>0.2</v>
      </c>
    </row>
    <row r="115" spans="1:11" x14ac:dyDescent="0.25">
      <c r="A115" s="8" t="s">
        <v>146</v>
      </c>
      <c r="B115" s="11">
        <v>0.4</v>
      </c>
      <c r="C115" s="11">
        <v>0.49</v>
      </c>
      <c r="D115" s="11">
        <v>2.2200000000000002</v>
      </c>
      <c r="E115" s="11">
        <v>1.31</v>
      </c>
      <c r="F115" s="11">
        <v>1.1100000000000001</v>
      </c>
      <c r="G115" s="11">
        <v>1.93</v>
      </c>
      <c r="H115" s="11">
        <v>5.66</v>
      </c>
      <c r="I115" s="11">
        <v>2.13</v>
      </c>
      <c r="J115" s="11">
        <v>1.58</v>
      </c>
      <c r="K115" s="12">
        <v>0.55000000000000004</v>
      </c>
    </row>
    <row r="116" spans="1:11" x14ac:dyDescent="0.25">
      <c r="A116" s="8" t="s">
        <v>147</v>
      </c>
      <c r="B116" s="11">
        <v>0.04</v>
      </c>
      <c r="C116" s="11">
        <v>0.05</v>
      </c>
      <c r="D116" s="11">
        <v>0.28000000000000003</v>
      </c>
      <c r="E116" s="11">
        <v>0.13</v>
      </c>
      <c r="F116" s="11">
        <v>0.02</v>
      </c>
      <c r="G116" s="11">
        <v>0.22</v>
      </c>
      <c r="H116" s="11">
        <v>0.99</v>
      </c>
      <c r="I116" s="11">
        <v>0.13</v>
      </c>
      <c r="J116" s="11">
        <v>0.06</v>
      </c>
      <c r="K116" s="12">
        <v>0.08</v>
      </c>
    </row>
    <row r="117" spans="1:11" x14ac:dyDescent="0.25">
      <c r="A117" s="8" t="s">
        <v>148</v>
      </c>
      <c r="B117" s="11">
        <v>0.2</v>
      </c>
      <c r="C117" s="11">
        <v>0.2</v>
      </c>
      <c r="D117" s="11">
        <v>1.5</v>
      </c>
      <c r="E117" s="11">
        <v>0.5</v>
      </c>
      <c r="F117" s="11">
        <v>0.4</v>
      </c>
      <c r="G117" s="11">
        <v>1.2</v>
      </c>
      <c r="H117" s="11">
        <v>3.8</v>
      </c>
      <c r="I117" s="11">
        <v>1.4</v>
      </c>
      <c r="J117" s="11">
        <v>0.92</v>
      </c>
      <c r="K117" s="12">
        <v>0.3</v>
      </c>
    </row>
    <row r="118" spans="1:11" x14ac:dyDescent="0.25">
      <c r="A118" s="8" t="s">
        <v>149</v>
      </c>
      <c r="B118" s="11" t="s">
        <v>62</v>
      </c>
      <c r="C118" s="11" t="s">
        <v>62</v>
      </c>
      <c r="D118" s="11">
        <v>0.2</v>
      </c>
      <c r="E118" s="11">
        <v>0.1</v>
      </c>
      <c r="F118" s="11" t="s">
        <v>62</v>
      </c>
      <c r="G118" s="11" t="s">
        <v>62</v>
      </c>
      <c r="H118" s="11">
        <v>0.7</v>
      </c>
      <c r="I118" s="11">
        <v>0.1</v>
      </c>
      <c r="J118" s="11">
        <v>0.02</v>
      </c>
      <c r="K118" s="12" t="s">
        <v>62</v>
      </c>
    </row>
    <row r="119" spans="1:11" x14ac:dyDescent="0.25">
      <c r="A119" s="8" t="s">
        <v>150</v>
      </c>
      <c r="B119" s="11">
        <v>0.44</v>
      </c>
      <c r="C119" s="11">
        <v>0.5</v>
      </c>
      <c r="D119" s="11">
        <v>4.8899999999999997</v>
      </c>
      <c r="E119" s="11">
        <v>1.95</v>
      </c>
      <c r="F119" s="11">
        <v>1.04</v>
      </c>
      <c r="G119" s="11">
        <v>2.86</v>
      </c>
      <c r="H119" s="11">
        <v>8.86</v>
      </c>
      <c r="I119" s="11">
        <v>3.37</v>
      </c>
      <c r="J119" s="11">
        <v>2.21</v>
      </c>
      <c r="K119" s="12">
        <v>0.7</v>
      </c>
    </row>
    <row r="120" spans="1:11" x14ac:dyDescent="0.25">
      <c r="A120" s="8" t="s">
        <v>151</v>
      </c>
      <c r="B120" s="11" t="s">
        <v>28</v>
      </c>
      <c r="C120" s="11">
        <v>0.02</v>
      </c>
      <c r="D120" s="11">
        <v>0.23</v>
      </c>
      <c r="E120" s="11">
        <v>0.31</v>
      </c>
      <c r="F120" s="11">
        <v>0.02</v>
      </c>
      <c r="G120" s="11">
        <v>0.21</v>
      </c>
      <c r="H120" s="11">
        <v>0.87</v>
      </c>
      <c r="I120" s="11">
        <v>0.13</v>
      </c>
      <c r="J120" s="11">
        <v>0.02</v>
      </c>
      <c r="K120" s="12">
        <v>0.04</v>
      </c>
    </row>
    <row r="121" spans="1:11" x14ac:dyDescent="0.25">
      <c r="A121" s="8" t="s">
        <v>152</v>
      </c>
      <c r="B121" s="11" t="s">
        <v>62</v>
      </c>
      <c r="C121" s="11" t="s">
        <v>62</v>
      </c>
      <c r="D121" s="11">
        <v>0.4</v>
      </c>
      <c r="E121" s="11">
        <v>0.2</v>
      </c>
      <c r="F121" s="11">
        <v>0.2</v>
      </c>
      <c r="G121" s="11">
        <v>0.4</v>
      </c>
      <c r="H121" s="11">
        <v>1.2</v>
      </c>
      <c r="I121" s="11">
        <v>0.5</v>
      </c>
      <c r="J121" s="11">
        <v>0.3</v>
      </c>
      <c r="K121" s="12">
        <v>0.1</v>
      </c>
    </row>
    <row r="122" spans="1:11" x14ac:dyDescent="0.25">
      <c r="A122" s="8" t="s">
        <v>153</v>
      </c>
      <c r="B122" s="11" t="s">
        <v>62</v>
      </c>
      <c r="C122" s="11" t="s">
        <v>62</v>
      </c>
      <c r="D122" s="11" t="s">
        <v>62</v>
      </c>
      <c r="E122" s="11" t="s">
        <v>62</v>
      </c>
      <c r="F122" s="11" t="s">
        <v>62</v>
      </c>
      <c r="G122" s="11" t="s">
        <v>62</v>
      </c>
      <c r="H122" s="11" t="s">
        <v>62</v>
      </c>
      <c r="I122" s="11" t="s">
        <v>62</v>
      </c>
      <c r="J122" s="11" t="s">
        <v>28</v>
      </c>
      <c r="K122" s="12" t="s">
        <v>62</v>
      </c>
    </row>
    <row r="123" spans="1:11" x14ac:dyDescent="0.25">
      <c r="A123" s="8" t="s">
        <v>154</v>
      </c>
      <c r="B123" s="11">
        <v>0.3</v>
      </c>
      <c r="C123" s="11">
        <v>0.3</v>
      </c>
      <c r="D123" s="11">
        <v>1.8</v>
      </c>
      <c r="E123" s="11">
        <v>0.9</v>
      </c>
      <c r="F123" s="11">
        <v>0.6</v>
      </c>
      <c r="G123" s="11">
        <v>1.6</v>
      </c>
      <c r="H123" s="11">
        <v>5.3</v>
      </c>
      <c r="I123" s="11">
        <v>2</v>
      </c>
      <c r="J123" s="11">
        <v>1.29</v>
      </c>
      <c r="K123" s="12">
        <v>0.4</v>
      </c>
    </row>
    <row r="124" spans="1:11" x14ac:dyDescent="0.25">
      <c r="A124" s="8" t="s">
        <v>155</v>
      </c>
      <c r="B124" s="11" t="s">
        <v>62</v>
      </c>
      <c r="C124" s="11" t="s">
        <v>62</v>
      </c>
      <c r="D124" s="11" t="s">
        <v>62</v>
      </c>
      <c r="E124" s="11">
        <v>0.1</v>
      </c>
      <c r="F124" s="11" t="s">
        <v>62</v>
      </c>
      <c r="G124" s="11" t="s">
        <v>62</v>
      </c>
      <c r="H124" s="11">
        <v>0.3</v>
      </c>
      <c r="I124" s="11" t="s">
        <v>62</v>
      </c>
      <c r="J124" s="11" t="s">
        <v>28</v>
      </c>
      <c r="K124" s="12" t="s">
        <v>62</v>
      </c>
    </row>
    <row r="125" spans="1:11" x14ac:dyDescent="0.25">
      <c r="A125" s="8" t="s">
        <v>156</v>
      </c>
      <c r="B125" s="11" t="s">
        <v>62</v>
      </c>
      <c r="C125" s="11" t="s">
        <v>62</v>
      </c>
      <c r="D125" s="11">
        <v>0.5</v>
      </c>
      <c r="E125" s="11">
        <v>0.2</v>
      </c>
      <c r="F125" s="11">
        <v>0.2</v>
      </c>
      <c r="G125" s="11">
        <v>0.4</v>
      </c>
      <c r="H125" s="11">
        <v>1.2</v>
      </c>
      <c r="I125" s="11">
        <v>0.5</v>
      </c>
      <c r="J125" s="11">
        <v>0.34</v>
      </c>
      <c r="K125" s="12">
        <v>0.1</v>
      </c>
    </row>
    <row r="126" spans="1:11" x14ac:dyDescent="0.25">
      <c r="A126" s="8" t="s">
        <v>157</v>
      </c>
      <c r="B126" s="11" t="s">
        <v>62</v>
      </c>
      <c r="C126" s="11" t="s">
        <v>62</v>
      </c>
      <c r="D126" s="11" t="s">
        <v>62</v>
      </c>
      <c r="E126" s="11" t="s">
        <v>62</v>
      </c>
      <c r="F126" s="11" t="s">
        <v>62</v>
      </c>
      <c r="G126" s="11" t="s">
        <v>62</v>
      </c>
      <c r="H126" s="11" t="s">
        <v>62</v>
      </c>
      <c r="I126" s="11" t="s">
        <v>62</v>
      </c>
      <c r="J126" s="11" t="s">
        <v>28</v>
      </c>
      <c r="K126" s="12" t="s">
        <v>62</v>
      </c>
    </row>
    <row r="127" spans="1:11" x14ac:dyDescent="0.25">
      <c r="A127" s="8" t="s">
        <v>158</v>
      </c>
      <c r="B127" s="11" t="s">
        <v>62</v>
      </c>
      <c r="C127" s="11" t="s">
        <v>62</v>
      </c>
      <c r="D127" s="11">
        <v>0.1</v>
      </c>
      <c r="E127" s="11" t="s">
        <v>62</v>
      </c>
      <c r="F127" s="11" t="s">
        <v>62</v>
      </c>
      <c r="G127" s="11">
        <v>0.1</v>
      </c>
      <c r="H127" s="11">
        <v>0.4</v>
      </c>
      <c r="I127" s="11">
        <v>0.2</v>
      </c>
      <c r="J127" s="11">
        <v>0.1</v>
      </c>
      <c r="K127" s="12" t="s">
        <v>62</v>
      </c>
    </row>
    <row r="128" spans="1:11" x14ac:dyDescent="0.25">
      <c r="A128" s="8" t="s">
        <v>159</v>
      </c>
      <c r="B128" s="11" t="s">
        <v>62</v>
      </c>
      <c r="C128" s="11" t="s">
        <v>62</v>
      </c>
      <c r="D128" s="11" t="s">
        <v>62</v>
      </c>
      <c r="E128" s="11" t="s">
        <v>62</v>
      </c>
      <c r="F128" s="11" t="s">
        <v>62</v>
      </c>
      <c r="G128" s="11" t="s">
        <v>62</v>
      </c>
      <c r="H128" s="11" t="s">
        <v>62</v>
      </c>
      <c r="I128" s="11" t="s">
        <v>62</v>
      </c>
      <c r="J128" s="11">
        <v>0.01</v>
      </c>
      <c r="K128" s="12" t="s">
        <v>62</v>
      </c>
    </row>
    <row r="129" spans="1:11" x14ac:dyDescent="0.25">
      <c r="A129" s="8" t="s">
        <v>160</v>
      </c>
      <c r="B129" s="11">
        <v>0.09</v>
      </c>
      <c r="C129" s="11">
        <v>0.11</v>
      </c>
      <c r="D129" s="11">
        <v>0.51</v>
      </c>
      <c r="E129" s="11">
        <v>0.27</v>
      </c>
      <c r="F129" s="11">
        <v>0.23</v>
      </c>
      <c r="G129" s="11">
        <v>0.46</v>
      </c>
      <c r="H129" s="11">
        <v>1.48</v>
      </c>
      <c r="I129" s="11">
        <v>0.53</v>
      </c>
      <c r="J129" s="11">
        <v>0.37</v>
      </c>
      <c r="K129" s="12">
        <v>0.15</v>
      </c>
    </row>
    <row r="130" spans="1:11" x14ac:dyDescent="0.25">
      <c r="A130" s="8" t="s">
        <v>161</v>
      </c>
      <c r="B130" s="11" t="s">
        <v>28</v>
      </c>
      <c r="C130" s="11" t="s">
        <v>28</v>
      </c>
      <c r="D130" s="11">
        <v>0.02</v>
      </c>
      <c r="E130" s="11">
        <v>0.03</v>
      </c>
      <c r="F130" s="11" t="s">
        <v>28</v>
      </c>
      <c r="G130" s="11">
        <v>0.01</v>
      </c>
      <c r="H130" s="11">
        <v>0.11</v>
      </c>
      <c r="I130" s="11">
        <v>0.01</v>
      </c>
      <c r="J130" s="11" t="s">
        <v>28</v>
      </c>
      <c r="K130" s="12" t="s">
        <v>28</v>
      </c>
    </row>
    <row r="131" spans="1:11" x14ac:dyDescent="0.25">
      <c r="A131" s="8" t="s">
        <v>162</v>
      </c>
      <c r="B131" s="11" t="s">
        <v>62</v>
      </c>
      <c r="C131" s="11" t="s">
        <v>62</v>
      </c>
      <c r="D131" s="11" t="s">
        <v>62</v>
      </c>
      <c r="E131" s="11" t="s">
        <v>62</v>
      </c>
      <c r="F131" s="11" t="s">
        <v>62</v>
      </c>
      <c r="G131" s="11" t="s">
        <v>62</v>
      </c>
      <c r="H131" s="11">
        <v>0.2</v>
      </c>
      <c r="I131" s="11" t="s">
        <v>62</v>
      </c>
      <c r="J131" s="11">
        <v>0.05</v>
      </c>
      <c r="K131" s="12" t="s">
        <v>62</v>
      </c>
    </row>
    <row r="132" spans="1:11" x14ac:dyDescent="0.25">
      <c r="A132" s="8" t="s">
        <v>163</v>
      </c>
      <c r="B132" s="11" t="s">
        <v>62</v>
      </c>
      <c r="C132" s="11" t="s">
        <v>62</v>
      </c>
      <c r="D132" s="11" t="s">
        <v>62</v>
      </c>
      <c r="E132" s="11" t="s">
        <v>62</v>
      </c>
      <c r="F132" s="11" t="s">
        <v>62</v>
      </c>
      <c r="G132" s="11" t="s">
        <v>62</v>
      </c>
      <c r="H132" s="11" t="s">
        <v>62</v>
      </c>
      <c r="I132" s="11" t="s">
        <v>62</v>
      </c>
      <c r="J132" s="11" t="s">
        <v>28</v>
      </c>
      <c r="K132" s="12" t="s">
        <v>62</v>
      </c>
    </row>
    <row r="133" spans="1:11" x14ac:dyDescent="0.25">
      <c r="A133" s="8" t="s">
        <v>164</v>
      </c>
      <c r="B133" s="11" t="s">
        <v>62</v>
      </c>
      <c r="C133" s="11" t="s">
        <v>62</v>
      </c>
      <c r="D133" s="11">
        <v>0.4</v>
      </c>
      <c r="E133" s="11">
        <v>0.2</v>
      </c>
      <c r="F133" s="11">
        <v>0.2</v>
      </c>
      <c r="G133" s="11">
        <v>0.3</v>
      </c>
      <c r="H133" s="11">
        <v>1.2</v>
      </c>
      <c r="I133" s="11">
        <v>0.4</v>
      </c>
      <c r="J133" s="11">
        <v>0.28999999999999998</v>
      </c>
      <c r="K133" s="12">
        <v>0.1</v>
      </c>
    </row>
    <row r="134" spans="1:11" x14ac:dyDescent="0.25">
      <c r="A134" s="8" t="s">
        <v>165</v>
      </c>
      <c r="B134" s="11" t="s">
        <v>62</v>
      </c>
      <c r="C134" s="11" t="s">
        <v>62</v>
      </c>
      <c r="D134" s="11" t="s">
        <v>62</v>
      </c>
      <c r="E134" s="11" t="s">
        <v>62</v>
      </c>
      <c r="F134" s="11" t="s">
        <v>62</v>
      </c>
      <c r="G134" s="11" t="s">
        <v>62</v>
      </c>
      <c r="H134" s="11" t="s">
        <v>62</v>
      </c>
      <c r="I134" s="11" t="s">
        <v>62</v>
      </c>
      <c r="J134" s="11" t="s">
        <v>28</v>
      </c>
      <c r="K134" s="12" t="s">
        <v>62</v>
      </c>
    </row>
    <row r="135" spans="1:11" x14ac:dyDescent="0.25">
      <c r="A135" s="8" t="s">
        <v>166</v>
      </c>
      <c r="B135" s="11" t="s">
        <v>62</v>
      </c>
      <c r="C135" s="11" t="s">
        <v>62</v>
      </c>
      <c r="D135" s="11" t="s">
        <v>62</v>
      </c>
      <c r="E135" s="11" t="s">
        <v>62</v>
      </c>
      <c r="F135" s="11" t="s">
        <v>62</v>
      </c>
      <c r="G135" s="11" t="s">
        <v>62</v>
      </c>
      <c r="H135" s="11">
        <v>0.2</v>
      </c>
      <c r="I135" s="11" t="s">
        <v>62</v>
      </c>
      <c r="J135" s="11">
        <v>0.05</v>
      </c>
      <c r="K135" s="12" t="s">
        <v>62</v>
      </c>
    </row>
    <row r="136" spans="1:11" x14ac:dyDescent="0.25">
      <c r="A136" s="8" t="s">
        <v>167</v>
      </c>
      <c r="B136" s="11" t="s">
        <v>62</v>
      </c>
      <c r="C136" s="11" t="s">
        <v>62</v>
      </c>
      <c r="D136" s="11" t="s">
        <v>62</v>
      </c>
      <c r="E136" s="11" t="s">
        <v>62</v>
      </c>
      <c r="F136" s="11" t="s">
        <v>62</v>
      </c>
      <c r="G136" s="11" t="s">
        <v>62</v>
      </c>
      <c r="H136" s="11" t="s">
        <v>62</v>
      </c>
      <c r="I136" s="11" t="s">
        <v>62</v>
      </c>
      <c r="J136" s="11" t="s">
        <v>28</v>
      </c>
      <c r="K136" s="12" t="s">
        <v>62</v>
      </c>
    </row>
    <row r="137" spans="1:11" x14ac:dyDescent="0.25">
      <c r="A137" s="8" t="s">
        <v>168</v>
      </c>
      <c r="B137" s="11" t="s">
        <v>62</v>
      </c>
      <c r="C137" s="11" t="s">
        <v>62</v>
      </c>
      <c r="D137" s="11">
        <v>0.2</v>
      </c>
      <c r="E137" s="11">
        <v>0.1</v>
      </c>
      <c r="F137" s="11" t="s">
        <v>62</v>
      </c>
      <c r="G137" s="11">
        <v>0.2</v>
      </c>
      <c r="H137" s="11">
        <v>0.5</v>
      </c>
      <c r="I137" s="11">
        <v>0.2</v>
      </c>
      <c r="J137" s="11">
        <v>0.13</v>
      </c>
      <c r="K137" s="12" t="s">
        <v>62</v>
      </c>
    </row>
    <row r="138" spans="1:11" x14ac:dyDescent="0.25">
      <c r="A138" s="8" t="s">
        <v>169</v>
      </c>
      <c r="B138" s="11" t="s">
        <v>62</v>
      </c>
      <c r="C138" s="11" t="s">
        <v>62</v>
      </c>
      <c r="D138" s="11" t="s">
        <v>62</v>
      </c>
      <c r="E138" s="11" t="s">
        <v>62</v>
      </c>
      <c r="F138" s="11" t="s">
        <v>62</v>
      </c>
      <c r="G138" s="11" t="s">
        <v>62</v>
      </c>
      <c r="H138" s="11" t="s">
        <v>62</v>
      </c>
      <c r="I138" s="11" t="s">
        <v>62</v>
      </c>
      <c r="J138" s="11" t="s">
        <v>28</v>
      </c>
      <c r="K138" s="12" t="s">
        <v>62</v>
      </c>
    </row>
    <row r="139" spans="1:11" x14ac:dyDescent="0.25">
      <c r="A139" s="8" t="s">
        <v>170</v>
      </c>
      <c r="B139" s="11" t="s">
        <v>62</v>
      </c>
      <c r="C139" s="11" t="s">
        <v>62</v>
      </c>
      <c r="D139" s="11" t="s">
        <v>62</v>
      </c>
      <c r="E139" s="11" t="s">
        <v>62</v>
      </c>
      <c r="F139" s="11" t="s">
        <v>62</v>
      </c>
      <c r="G139" s="11" t="s">
        <v>62</v>
      </c>
      <c r="H139" s="11" t="s">
        <v>62</v>
      </c>
      <c r="I139" s="11" t="s">
        <v>62</v>
      </c>
      <c r="J139" s="11">
        <v>0.02</v>
      </c>
      <c r="K139" s="12" t="s">
        <v>62</v>
      </c>
    </row>
    <row r="140" spans="1:11" x14ac:dyDescent="0.25">
      <c r="A140" s="8" t="s">
        <v>171</v>
      </c>
      <c r="B140" s="11" t="s">
        <v>62</v>
      </c>
      <c r="C140" s="11" t="s">
        <v>62</v>
      </c>
      <c r="D140" s="11" t="s">
        <v>62</v>
      </c>
      <c r="E140" s="11" t="s">
        <v>62</v>
      </c>
      <c r="F140" s="11" t="s">
        <v>62</v>
      </c>
      <c r="G140" s="11" t="s">
        <v>62</v>
      </c>
      <c r="H140" s="11" t="s">
        <v>62</v>
      </c>
      <c r="I140" s="11" t="s">
        <v>62</v>
      </c>
      <c r="J140" s="11" t="s">
        <v>28</v>
      </c>
      <c r="K140" s="12" t="s">
        <v>62</v>
      </c>
    </row>
    <row r="141" spans="1:11" x14ac:dyDescent="0.25">
      <c r="A141" s="8" t="s">
        <v>172</v>
      </c>
      <c r="B141" s="11" t="s">
        <v>62</v>
      </c>
      <c r="C141" s="11" t="s">
        <v>62</v>
      </c>
      <c r="D141" s="11">
        <v>0.1</v>
      </c>
      <c r="E141" s="11" t="s">
        <v>62</v>
      </c>
      <c r="F141" s="11" t="s">
        <v>62</v>
      </c>
      <c r="G141" s="11">
        <v>0.1</v>
      </c>
      <c r="H141" s="11">
        <v>0.4</v>
      </c>
      <c r="I141" s="11">
        <v>0.1</v>
      </c>
      <c r="J141" s="11">
        <v>0.1</v>
      </c>
      <c r="K141" s="12" t="s">
        <v>62</v>
      </c>
    </row>
    <row r="142" spans="1:11" x14ac:dyDescent="0.25">
      <c r="A142" s="8" t="s">
        <v>173</v>
      </c>
      <c r="B142" s="11" t="s">
        <v>62</v>
      </c>
      <c r="C142" s="11" t="s">
        <v>62</v>
      </c>
      <c r="D142" s="11" t="s">
        <v>62</v>
      </c>
      <c r="E142" s="11" t="s">
        <v>62</v>
      </c>
      <c r="F142" s="11" t="s">
        <v>62</v>
      </c>
      <c r="G142" s="11" t="s">
        <v>62</v>
      </c>
      <c r="H142" s="11" t="s">
        <v>62</v>
      </c>
      <c r="I142" s="11" t="s">
        <v>62</v>
      </c>
      <c r="J142" s="11" t="s">
        <v>28</v>
      </c>
      <c r="K142" s="12" t="s">
        <v>62</v>
      </c>
    </row>
    <row r="143" spans="1:11" x14ac:dyDescent="0.25">
      <c r="A143" s="8" t="s">
        <v>174</v>
      </c>
      <c r="B143" s="11" t="s">
        <v>62</v>
      </c>
      <c r="C143" s="11" t="s">
        <v>62</v>
      </c>
      <c r="D143" s="11" t="s">
        <v>62</v>
      </c>
      <c r="E143" s="11" t="s">
        <v>62</v>
      </c>
      <c r="F143" s="11" t="s">
        <v>62</v>
      </c>
      <c r="G143" s="11" t="s">
        <v>62</v>
      </c>
      <c r="H143" s="11" t="s">
        <v>62</v>
      </c>
      <c r="I143" s="11" t="s">
        <v>62</v>
      </c>
      <c r="J143" s="11" t="s">
        <v>62</v>
      </c>
      <c r="K143" s="12" t="s">
        <v>62</v>
      </c>
    </row>
    <row r="144" spans="1:11" ht="16.5" thickBot="1" x14ac:dyDescent="0.3">
      <c r="A144" s="22" t="s">
        <v>175</v>
      </c>
      <c r="B144" s="23" t="s">
        <v>62</v>
      </c>
      <c r="C144" s="23" t="s">
        <v>62</v>
      </c>
      <c r="D144" s="23" t="s">
        <v>62</v>
      </c>
      <c r="E144" s="23" t="s">
        <v>62</v>
      </c>
      <c r="F144" s="23" t="s">
        <v>62</v>
      </c>
      <c r="G144" s="23" t="s">
        <v>62</v>
      </c>
      <c r="H144" s="23" t="s">
        <v>62</v>
      </c>
      <c r="I144" s="23" t="s">
        <v>62</v>
      </c>
      <c r="J144" s="23" t="s">
        <v>62</v>
      </c>
      <c r="K144" s="24">
        <v>0.6</v>
      </c>
    </row>
    <row r="145" spans="1:11" x14ac:dyDescent="0.25">
      <c r="A145" s="25" t="s">
        <v>176</v>
      </c>
      <c r="B145" s="26">
        <v>1.9800000000000006</v>
      </c>
      <c r="C145" s="26">
        <v>2.2999999999999989</v>
      </c>
      <c r="D145" s="26">
        <v>13.420000000000003</v>
      </c>
      <c r="E145" s="26">
        <v>6.73</v>
      </c>
      <c r="F145" s="26">
        <v>4.63</v>
      </c>
      <c r="G145" s="26">
        <v>10.150000000000004</v>
      </c>
      <c r="H145" s="26">
        <v>31.299999999999994</v>
      </c>
      <c r="I145" s="26">
        <v>11.930000000000001</v>
      </c>
      <c r="J145" s="26">
        <v>8.1</v>
      </c>
      <c r="K145" s="27">
        <v>2.9499999999999988</v>
      </c>
    </row>
    <row r="146" spans="1:11" x14ac:dyDescent="0.25">
      <c r="A146" s="8" t="s">
        <v>177</v>
      </c>
      <c r="B146" s="11">
        <v>1.1800000000000002</v>
      </c>
      <c r="C146" s="11">
        <v>1.2600000000000002</v>
      </c>
      <c r="D146" s="11">
        <v>9.6999999999999993</v>
      </c>
      <c r="E146" s="11">
        <v>4.07</v>
      </c>
      <c r="F146" s="11">
        <v>2.7199999999999998</v>
      </c>
      <c r="G146" s="11">
        <v>7.0200000000000005</v>
      </c>
      <c r="H146" s="11">
        <v>22.24</v>
      </c>
      <c r="I146" s="11">
        <v>8.5</v>
      </c>
      <c r="J146" s="11">
        <v>5.5299999999999994</v>
      </c>
      <c r="K146" s="12">
        <v>1.8</v>
      </c>
    </row>
    <row r="147" spans="1:11" x14ac:dyDescent="0.25">
      <c r="A147" s="8" t="s">
        <v>178</v>
      </c>
      <c r="B147" s="11">
        <v>0.75000000000000022</v>
      </c>
      <c r="C147" s="11">
        <v>0.8400000000000003</v>
      </c>
      <c r="D147" s="11">
        <v>3.1199999999999997</v>
      </c>
      <c r="E147" s="11">
        <v>1.8600000000000003</v>
      </c>
      <c r="F147" s="11">
        <v>1.6100000000000003</v>
      </c>
      <c r="G147" s="11">
        <v>2.7299999999999995</v>
      </c>
      <c r="H147" s="11">
        <v>8.2600000000000016</v>
      </c>
      <c r="I147" s="11">
        <v>3.0299999999999994</v>
      </c>
      <c r="J147" s="11">
        <v>2.27</v>
      </c>
      <c r="K147" s="12">
        <v>0.95000000000000029</v>
      </c>
    </row>
    <row r="148" spans="1:11" x14ac:dyDescent="0.25">
      <c r="A148" s="8" t="s">
        <v>179</v>
      </c>
      <c r="B148" s="11">
        <v>0.65500000000000014</v>
      </c>
      <c r="C148" s="11">
        <v>0.77500000000000024</v>
      </c>
      <c r="D148" s="11">
        <v>1.3300000000000005</v>
      </c>
      <c r="E148" s="11">
        <v>1.9700000000000006</v>
      </c>
      <c r="F148" s="11">
        <v>0.84500000000000031</v>
      </c>
      <c r="G148" s="11">
        <v>1.2400000000000004</v>
      </c>
      <c r="H148" s="11">
        <v>3.6699999999999977</v>
      </c>
      <c r="I148" s="11">
        <v>1.1200000000000006</v>
      </c>
      <c r="J148" s="11">
        <v>0.41000000000000009</v>
      </c>
      <c r="K148" s="12">
        <v>1.4750000000000003</v>
      </c>
    </row>
    <row r="149" spans="1:11" x14ac:dyDescent="0.25">
      <c r="A149" s="8" t="s">
        <v>180</v>
      </c>
      <c r="B149" s="15">
        <v>33.080808080808076</v>
      </c>
      <c r="C149" s="15">
        <v>33.695652173913068</v>
      </c>
      <c r="D149" s="15">
        <v>9.9105812220566332</v>
      </c>
      <c r="E149" s="15">
        <v>29.271916790490348</v>
      </c>
      <c r="F149" s="15">
        <v>18.250539956803465</v>
      </c>
      <c r="G149" s="15">
        <v>12.216748768472906</v>
      </c>
      <c r="H149" s="15">
        <v>11.725239616613415</v>
      </c>
      <c r="I149" s="15">
        <v>9.3880972338642099</v>
      </c>
      <c r="J149" s="15">
        <v>5.0617283950617296</v>
      </c>
      <c r="K149" s="18">
        <v>50.000000000000036</v>
      </c>
    </row>
    <row r="150" spans="1:11" x14ac:dyDescent="0.25">
      <c r="A150" s="8" t="s">
        <v>181</v>
      </c>
      <c r="B150" s="11">
        <v>0.26</v>
      </c>
      <c r="C150" s="11">
        <v>0.27500000000000002</v>
      </c>
      <c r="D150" s="11">
        <v>0.65000000000000013</v>
      </c>
      <c r="E150" s="11">
        <v>0.69000000000000017</v>
      </c>
      <c r="F150" s="11">
        <v>0.27500000000000002</v>
      </c>
      <c r="G150" s="11">
        <v>0.47</v>
      </c>
      <c r="H150" s="11">
        <v>2.13</v>
      </c>
      <c r="I150" s="11">
        <v>0.44</v>
      </c>
      <c r="J150" s="11">
        <v>6.9999999999999993E-2</v>
      </c>
      <c r="K150" s="12">
        <v>0.29499999999999998</v>
      </c>
    </row>
    <row r="151" spans="1:11" x14ac:dyDescent="0.25">
      <c r="A151" s="8" t="s">
        <v>182</v>
      </c>
      <c r="B151" s="15">
        <v>22.033898305084744</v>
      </c>
      <c r="C151" s="15">
        <v>21.825396825396822</v>
      </c>
      <c r="D151" s="15">
        <v>6.7010309278350526</v>
      </c>
      <c r="E151" s="15">
        <v>16.953316953316957</v>
      </c>
      <c r="F151" s="15">
        <v>10.11029411764706</v>
      </c>
      <c r="G151" s="15">
        <v>6.6951566951566939</v>
      </c>
      <c r="H151" s="15">
        <v>9.5773381294964022</v>
      </c>
      <c r="I151" s="15">
        <v>5.1764705882352944</v>
      </c>
      <c r="J151" s="15">
        <v>1.2658227848101267</v>
      </c>
      <c r="K151" s="18">
        <v>16.388888888888889</v>
      </c>
    </row>
    <row r="152" spans="1:11" x14ac:dyDescent="0.25">
      <c r="A152" s="8" t="s">
        <v>183</v>
      </c>
      <c r="B152" s="11">
        <v>0.38999999999999996</v>
      </c>
      <c r="C152" s="11">
        <v>0.39999999999999997</v>
      </c>
      <c r="D152" s="11">
        <v>0.63000000000000012</v>
      </c>
      <c r="E152" s="11">
        <v>0.47999999999999993</v>
      </c>
      <c r="F152" s="11">
        <v>0.37</v>
      </c>
      <c r="G152" s="11">
        <v>0.57000000000000006</v>
      </c>
      <c r="H152" s="11">
        <v>1.3400000000000003</v>
      </c>
      <c r="I152" s="11">
        <v>0.47999999999999993</v>
      </c>
      <c r="J152" s="11">
        <v>0.14000000000000001</v>
      </c>
      <c r="K152" s="12">
        <v>0.98</v>
      </c>
    </row>
    <row r="153" spans="1:11" x14ac:dyDescent="0.25">
      <c r="A153" s="22" t="s">
        <v>184</v>
      </c>
      <c r="B153" s="28">
        <v>51.999999999999979</v>
      </c>
      <c r="C153" s="28">
        <v>47.619047619047599</v>
      </c>
      <c r="D153" s="28">
        <v>20.192307692307697</v>
      </c>
      <c r="E153" s="28">
        <v>25.806451612903221</v>
      </c>
      <c r="F153" s="28">
        <v>22.981366459627324</v>
      </c>
      <c r="G153" s="28">
        <v>20.879120879120887</v>
      </c>
      <c r="H153" s="28">
        <v>16.222760290556902</v>
      </c>
      <c r="I153" s="28">
        <v>15.841584158415841</v>
      </c>
      <c r="J153" s="28">
        <v>6.1674008810572696</v>
      </c>
      <c r="K153" s="29">
        <v>103.15789473684207</v>
      </c>
    </row>
    <row r="154" spans="1:11" ht="9" customHeight="1" x14ac:dyDescent="0.25"/>
    <row r="155" spans="1:11" x14ac:dyDescent="0.25">
      <c r="A155" s="30" t="s">
        <v>185</v>
      </c>
    </row>
    <row r="156" spans="1:11" x14ac:dyDescent="0.25">
      <c r="A156" s="30" t="s">
        <v>186</v>
      </c>
      <c r="G156" s="30" t="s">
        <v>187</v>
      </c>
    </row>
    <row r="157" spans="1:11" x14ac:dyDescent="0.25">
      <c r="A157" s="30" t="s">
        <v>188</v>
      </c>
      <c r="G157" s="30" t="s">
        <v>189</v>
      </c>
    </row>
    <row r="158" spans="1:11" x14ac:dyDescent="0.25">
      <c r="A158" s="30" t="s">
        <v>190</v>
      </c>
      <c r="G158" s="30" t="s">
        <v>231</v>
      </c>
    </row>
    <row r="159" spans="1:11" x14ac:dyDescent="0.25">
      <c r="A159" s="30" t="s">
        <v>192</v>
      </c>
      <c r="G159" s="30" t="s">
        <v>191</v>
      </c>
    </row>
    <row r="160" spans="1:11" x14ac:dyDescent="0.25">
      <c r="A160" s="30" t="s">
        <v>194</v>
      </c>
      <c r="G160" s="30" t="s">
        <v>193</v>
      </c>
    </row>
    <row r="161" spans="1:7" x14ac:dyDescent="0.25">
      <c r="A161" s="30" t="s">
        <v>196</v>
      </c>
      <c r="G161" s="30" t="s">
        <v>195</v>
      </c>
    </row>
    <row r="162" spans="1:7" x14ac:dyDescent="0.25">
      <c r="A162" s="30" t="s">
        <v>197</v>
      </c>
    </row>
    <row r="163" spans="1:7" x14ac:dyDescent="0.25">
      <c r="A163" s="30" t="s">
        <v>198</v>
      </c>
    </row>
    <row r="164" spans="1:7" x14ac:dyDescent="0.25">
      <c r="A164" s="4"/>
    </row>
    <row r="165" spans="1:7" x14ac:dyDescent="0.25">
      <c r="A165" s="4"/>
    </row>
    <row r="166" spans="1:7" x14ac:dyDescent="0.25">
      <c r="A166" s="4"/>
    </row>
  </sheetData>
  <printOptions horizontalCentered="1"/>
  <pageMargins left="0.45" right="0.45" top="0.5" bottom="0.5" header="0.3" footer="0.3"/>
  <pageSetup scale="50" fitToHeight="2"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24</vt:i4>
      </vt:variant>
    </vt:vector>
  </HeadingPairs>
  <TitlesOfParts>
    <vt:vector size="38" baseType="lpstr">
      <vt:lpstr>Information</vt:lpstr>
      <vt:lpstr>Table 15 WTP Residual Solids</vt:lpstr>
      <vt:lpstr>Table 17 SummaryofEstimatedLoad</vt:lpstr>
      <vt:lpstr>Argo</vt:lpstr>
      <vt:lpstr>BigFive</vt:lpstr>
      <vt:lpstr>Eagle</vt:lpstr>
      <vt:lpstr>EagleGW</vt:lpstr>
      <vt:lpstr>Gladstone</vt:lpstr>
      <vt:lpstr>LDMT</vt:lpstr>
      <vt:lpstr>NCCWTP</vt:lpstr>
      <vt:lpstr>Nelson</vt:lpstr>
      <vt:lpstr>Summitville</vt:lpstr>
      <vt:lpstr>StLouis</vt:lpstr>
      <vt:lpstr>VirginiaCanyon</vt:lpstr>
      <vt:lpstr>Argo!Print_Area</vt:lpstr>
      <vt:lpstr>BigFive!Print_Area</vt:lpstr>
      <vt:lpstr>Eagle!Print_Area</vt:lpstr>
      <vt:lpstr>EagleGW!Print_Area</vt:lpstr>
      <vt:lpstr>Gladstone!Print_Area</vt:lpstr>
      <vt:lpstr>LDMT!Print_Area</vt:lpstr>
      <vt:lpstr>NCCWTP!Print_Area</vt:lpstr>
      <vt:lpstr>Nelson!Print_Area</vt:lpstr>
      <vt:lpstr>StLouis!Print_Area</vt:lpstr>
      <vt:lpstr>Summitville!Print_Area</vt:lpstr>
      <vt:lpstr>'Table 15 WTP Residual Solids'!Print_Area</vt:lpstr>
      <vt:lpstr>'Table 17 SummaryofEstimatedLoad'!Print_Area</vt:lpstr>
      <vt:lpstr>VirginiaCanyon!Print_Area</vt:lpstr>
      <vt:lpstr>Argo!Print_Titles</vt:lpstr>
      <vt:lpstr>BigFive!Print_Titles</vt:lpstr>
      <vt:lpstr>Eagle!Print_Titles</vt:lpstr>
      <vt:lpstr>EagleGW!Print_Titles</vt:lpstr>
      <vt:lpstr>Gladstone!Print_Titles</vt:lpstr>
      <vt:lpstr>LDMT!Print_Titles</vt:lpstr>
      <vt:lpstr>NCCWTP!Print_Titles</vt:lpstr>
      <vt:lpstr>Nelson!Print_Titles</vt:lpstr>
      <vt:lpstr>StLouis!Print_Titles</vt:lpstr>
      <vt:lpstr>Summitville!Print_Titles</vt:lpstr>
      <vt:lpstr>VirginiaCanyon!Print_Titles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Okeeffe</dc:creator>
  <cp:lastModifiedBy>Mike Okeeffe</cp:lastModifiedBy>
  <dcterms:created xsi:type="dcterms:W3CDTF">2025-04-28T19:00:32Z</dcterms:created>
  <dcterms:modified xsi:type="dcterms:W3CDTF">2025-04-30T16:52:09Z</dcterms:modified>
</cp:coreProperties>
</file>