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Data\Pangaea\CGS\_2024 Submitted Projects\2021 Dry Creek\OF-21-03_DryCreek\"/>
    </mc:Choice>
  </mc:AlternateContent>
  <xr:revisionPtr revIDLastSave="0" documentId="13_ncr:1_{D1A9354E-A0E3-4660-AF29-2FEDA053C703}" xr6:coauthVersionLast="47" xr6:coauthVersionMax="47" xr10:uidLastSave="{00000000-0000-0000-0000-000000000000}"/>
  <bookViews>
    <workbookView xWindow="-26850" yWindow="1950" windowWidth="21600" windowHeight="11295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4" i="1" l="1"/>
  <c r="L62" i="1"/>
  <c r="L58" i="1"/>
  <c r="L56" i="1"/>
  <c r="L54" i="1"/>
  <c r="L52" i="1"/>
  <c r="L51" i="1"/>
  <c r="L49" i="1"/>
  <c r="L44" i="1"/>
  <c r="L43" i="1"/>
  <c r="L40" i="1"/>
  <c r="L39" i="1"/>
  <c r="L37" i="1"/>
  <c r="L36" i="1"/>
  <c r="L35" i="1"/>
  <c r="A2" i="1"/>
</calcChain>
</file>

<file path=xl/sharedStrings.xml><?xml version="1.0" encoding="utf-8"?>
<sst xmlns="http://schemas.openxmlformats.org/spreadsheetml/2006/main" count="445" uniqueCount="233">
  <si>
    <t>Geologic Names Check report: OF-21-03_DryCreek.gdb\DescriptionOfMapUnits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</si>
  <si>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</si>
  <si>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</si>
  <si>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</si>
  <si>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</si>
  <si>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</si>
  <si>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</si>
  <si>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</si>
  <si>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</si>
  <si>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</si>
  <si>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</si>
  <si>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</si>
  <si>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</si>
  <si>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</si>
  <si>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</si>
  <si>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</si>
  <si>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</si>
  <si>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</si>
  <si>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</t>
  </si>
  <si>
    <t>SURFICIAL DEPOSITS</t>
  </si>
  <si>
    <t>CO</t>
  </si>
  <si>
    <t>no</t>
  </si>
  <si>
    <t>01-01</t>
  </si>
  <si>
    <t>HUMAN-MADE DEPOSITS</t>
  </si>
  <si>
    <t>01-01-01</t>
  </si>
  <si>
    <t>af</t>
  </si>
  <si>
    <t>Artificial fill</t>
  </si>
  <si>
    <t>uppermost Holocene</t>
  </si>
  <si>
    <t>01-02</t>
  </si>
  <si>
    <t>ALLUVIAL DEPOSITS</t>
  </si>
  <si>
    <t>01-02-01</t>
  </si>
  <si>
    <t>Qa</t>
  </si>
  <si>
    <t>Alluvial deposits</t>
  </si>
  <si>
    <t>Upper Holocene</t>
  </si>
  <si>
    <t>01-02-02</t>
  </si>
  <si>
    <t>Qaf</t>
  </si>
  <si>
    <t>Alluvium and alluvial-fan deposits</t>
  </si>
  <si>
    <t>Holocene to Upper Pleistocene</t>
  </si>
  <si>
    <t>01-03</t>
  </si>
  <si>
    <t>Mixed Alluvial and Debris-Flow Gravel Deposits</t>
  </si>
  <si>
    <t>01-03-01</t>
  </si>
  <si>
    <t>Qg1</t>
  </si>
  <si>
    <t>Gravel deposit one</t>
  </si>
  <si>
    <t>Lower Holocene</t>
  </si>
  <si>
    <t>01-03-02</t>
  </si>
  <si>
    <t>Qg2</t>
  </si>
  <si>
    <t>Gravel deposit two</t>
  </si>
  <si>
    <t>Lower Holocene to Upper Pleistocene</t>
  </si>
  <si>
    <t>01-03-03</t>
  </si>
  <si>
    <t>Qg3</t>
  </si>
  <si>
    <t>Gravel deposit three</t>
  </si>
  <si>
    <t>Upper Pleistocene</t>
  </si>
  <si>
    <t>01-03-04</t>
  </si>
  <si>
    <t>Qg4</t>
  </si>
  <si>
    <t>Gravel deposit four</t>
  </si>
  <si>
    <t>01-03-05</t>
  </si>
  <si>
    <t>Qg5</t>
  </si>
  <si>
    <t>Gravel deposit five</t>
  </si>
  <si>
    <t>upper Middle Pleistocene</t>
  </si>
  <si>
    <t>01-03-06</t>
  </si>
  <si>
    <t>Qg6</t>
  </si>
  <si>
    <t>Gravel deposit six</t>
  </si>
  <si>
    <t>01-03-07</t>
  </si>
  <si>
    <t>Qg7</t>
  </si>
  <si>
    <t>Gravel deposit seven</t>
  </si>
  <si>
    <t>lower Middle Pleistocene</t>
  </si>
  <si>
    <t>01-03-08</t>
  </si>
  <si>
    <t>Qg8</t>
  </si>
  <si>
    <t>Gravel deposit eight</t>
  </si>
  <si>
    <t>Lower Pleistocene</t>
  </si>
  <si>
    <t>01-03-09</t>
  </si>
  <si>
    <t>QNg10</t>
  </si>
  <si>
    <t>Gravel deposit ten</t>
  </si>
  <si>
    <t>Lower Pleistocene to Upper Pliocene?</t>
  </si>
  <si>
    <t>01-03-10</t>
  </si>
  <si>
    <t>Qdf</t>
  </si>
  <si>
    <t>Debris-flow deposits</t>
  </si>
  <si>
    <t>Holocene</t>
  </si>
  <si>
    <t>01-04</t>
  </si>
  <si>
    <t>ALLUVIAL-COLLUVIAL DEPOSITS</t>
  </si>
  <si>
    <t>01-04-01</t>
  </si>
  <si>
    <t>Qac</t>
  </si>
  <si>
    <t>Alluvial and colluvial deposits, undivided</t>
  </si>
  <si>
    <t>01-05</t>
  </si>
  <si>
    <t>MASS-WASTING DEPOSITS</t>
  </si>
  <si>
    <t>01-05-01</t>
  </si>
  <si>
    <t>Qc</t>
  </si>
  <si>
    <t>Colluvial deposits</t>
  </si>
  <si>
    <t>01-05-02</t>
  </si>
  <si>
    <t>Qco</t>
  </si>
  <si>
    <t>Old colluviul deposits</t>
  </si>
  <si>
    <t>Upper to Middle Pleistocene</t>
  </si>
  <si>
    <t>01-05-03</t>
  </si>
  <si>
    <t>Qlsr</t>
  </si>
  <si>
    <t>Recent landslide deposits</t>
  </si>
  <si>
    <t>Uppermost to Middle Holocene</t>
  </si>
  <si>
    <t>01-05-04</t>
  </si>
  <si>
    <t>Qlsi</t>
  </si>
  <si>
    <t>Intermediate landslide deposits</t>
  </si>
  <si>
    <t>Middle Holocene to Upper Pleistocene</t>
  </si>
  <si>
    <t>01-05-05</t>
  </si>
  <si>
    <t>Qlso</t>
  </si>
  <si>
    <t>Old landslide deposits</t>
  </si>
  <si>
    <t>01-05-06</t>
  </si>
  <si>
    <t>Qefr</t>
  </si>
  <si>
    <t>Recent earthflow deposits</t>
  </si>
  <si>
    <t>01-05-07</t>
  </si>
  <si>
    <t>Qefi</t>
  </si>
  <si>
    <t>Intermediate earthflow deposits</t>
  </si>
  <si>
    <t>01-05-08</t>
  </si>
  <si>
    <t>Qlsu</t>
  </si>
  <si>
    <t>Landslides, undivided</t>
  </si>
  <si>
    <t>Holocene to lower Pleistocene?</t>
  </si>
  <si>
    <t>02</t>
  </si>
  <si>
    <t>BEDROCK GEOLOGY</t>
  </si>
  <si>
    <t>02-01</t>
  </si>
  <si>
    <t>PEg</t>
  </si>
  <si>
    <t>Green River Formation</t>
  </si>
  <si>
    <t>Eocene</t>
  </si>
  <si>
    <t>8483</t>
  </si>
  <si>
    <t>Green River</t>
  </si>
  <si>
    <t>Tertiary* | Paleocene* (local) | Eocene*</t>
  </si>
  <si>
    <t>CO, UT, WY</t>
  </si>
  <si>
    <t>yes</t>
  </si>
  <si>
    <t>02-02</t>
  </si>
  <si>
    <t>PEw</t>
  </si>
  <si>
    <t>Wasatch Formation, undivided</t>
  </si>
  <si>
    <t>Eocene and Paleocene</t>
  </si>
  <si>
    <t>11026</t>
  </si>
  <si>
    <t>Wasatch</t>
  </si>
  <si>
    <t>No current usage. (†Wasatch Limestone (UT) abandoned.  Replaced with Brazer Limestone, Madison Limestone, Threeforks [Three Forks] Limestone, Jefferson Dolomite, Laketown Dolomite, and Fish Haven Dolomite.  See Brazer, Madison, Three Forks, Jefferson, Laketown, and Fish Haven.) Spelled Wahsatch in some early reports.</t>
  </si>
  <si>
    <t>Paleozoic (Early and Late Ordovician, Silurian, Middle and Late Devonian, and Early Mississippian)</t>
  </si>
  <si>
    <t>02-02-a</t>
  </si>
  <si>
    <t>11061</t>
  </si>
  <si>
    <t>Wasatch Formation</t>
  </si>
  <si>
    <t>early Tertiary (Paleocene to Eocene)* | Locally, can be as old as Late Cretaceous (Maastrichtian) and as young as late Tertiary (Miocene).</t>
  </si>
  <si>
    <t>CO, ID, MT, UT, WY</t>
  </si>
  <si>
    <t>02-02-b</t>
  </si>
  <si>
    <t>Spelled Wahsatch in some early reports.</t>
  </si>
  <si>
    <t>02-03</t>
  </si>
  <si>
    <t>Kw</t>
  </si>
  <si>
    <t>Williams Fork Formation</t>
  </si>
  <si>
    <t>Upper Cretaceous</t>
  </si>
  <si>
    <t>11175</t>
  </si>
  <si>
    <t>Williams Fork</t>
  </si>
  <si>
    <t>Williams Fork Formation of Mesaverde Group</t>
  </si>
  <si>
    <t>Late Cretaceous*</t>
  </si>
  <si>
    <t>CO, UT</t>
  </si>
  <si>
    <t>02-04</t>
  </si>
  <si>
    <t>Kir</t>
  </si>
  <si>
    <t>Rollins Sandstone Member of the Iles Formation</t>
  </si>
  <si>
    <t>10229</t>
  </si>
  <si>
    <t>Rollins</t>
  </si>
  <si>
    <t>Rollins Sandstone Member of Iles Formation of Mesaverde Group</t>
  </si>
  <si>
    <t>Late Cretaceous (Campanian)*</t>
  </si>
  <si>
    <t>02-04-a</t>
  </si>
  <si>
    <t>Rollins Sandstone Member of Mount Garfield Formation of Mesaverde Group</t>
  </si>
  <si>
    <t>02-04-b</t>
  </si>
  <si>
    <t>Rollins Sandstone Member of Mesaverde Formation</t>
  </si>
  <si>
    <t>02-04-c</t>
  </si>
  <si>
    <t>8918</t>
  </si>
  <si>
    <t>Iles</t>
  </si>
  <si>
    <t>Iles Formation of Mesaverde Group</t>
  </si>
  <si>
    <t>02-05</t>
  </si>
  <si>
    <t>Kicz</t>
  </si>
  <si>
    <t>Cozzette Sandstone and tongue of Mancos Shale members of the Iles Formation</t>
  </si>
  <si>
    <t>7759</t>
  </si>
  <si>
    <t>Cozzette</t>
  </si>
  <si>
    <t>Cozzette Member of Mesaverde Formation</t>
  </si>
  <si>
    <t>02-05-a</t>
  </si>
  <si>
    <t>Cozzette Member of Mount Garfield Formation of Mesaverde Group</t>
  </si>
  <si>
    <t>02-05-b</t>
  </si>
  <si>
    <t>Cozzette Member of Price River Formation of Mesaverde Group</t>
  </si>
  <si>
    <t>02-05-c</t>
  </si>
  <si>
    <t>Cozzette Sandstone Member of Iles Formation of Mesaverde Group</t>
  </si>
  <si>
    <t>02-05-d</t>
  </si>
  <si>
    <t>Cozzette Sandstone Member of Mount Garfield Formation of Mesaverde Group</t>
  </si>
  <si>
    <t>02-05-e</t>
  </si>
  <si>
    <t>9165</t>
  </si>
  <si>
    <t>Mancos</t>
  </si>
  <si>
    <t>Mancos Shale</t>
  </si>
  <si>
    <t>Late Cretaceous (Cenomanian to Campanian)*; locally late Early Cretaceous (Albian)*</t>
  </si>
  <si>
    <t>AZ, CO, NM, UT, WY</t>
  </si>
  <si>
    <t>02-05-f</t>
  </si>
  <si>
    <t>Mancos Group</t>
  </si>
  <si>
    <t>02-05-g</t>
  </si>
  <si>
    <t>02-07</t>
  </si>
  <si>
    <t>02-07-a</t>
  </si>
  <si>
    <t>02-08-01</t>
  </si>
  <si>
    <t>Kmu</t>
  </si>
  <si>
    <t>Mancos Shale, upper part</t>
  </si>
  <si>
    <t>02-08-01-a</t>
  </si>
  <si>
    <t>02-08-02</t>
  </si>
  <si>
    <t>Km</t>
  </si>
  <si>
    <t>Mancos Shale, undivided</t>
  </si>
  <si>
    <t>02-08-02-a</t>
  </si>
  <si>
    <t>02-09</t>
  </si>
  <si>
    <t>Kdb</t>
  </si>
  <si>
    <t>Dakota Sandstone and Burro Canyon Formation, undivided</t>
  </si>
  <si>
    <t>Upper to Lower Cretaceous</t>
  </si>
  <si>
    <t>7833</t>
  </si>
  <si>
    <t>Dakota</t>
  </si>
  <si>
    <t>Dakota Sandstone</t>
  </si>
  <si>
    <t>early Late Cretaceous (Cenomanian)*; locally late Early Cretaceous (Albian)*</t>
  </si>
  <si>
    <t>AZ, CO, IA, KS, MN, MT, NE, NM, ND, OK, SD, TX, UT, WY</t>
  </si>
  <si>
    <t>02-09-a</t>
  </si>
  <si>
    <t>Dakota Formation</t>
  </si>
  <si>
    <t>IA, KS, MN, NE, NM, SD, UT, WY</t>
  </si>
  <si>
    <t>02-09-b</t>
  </si>
  <si>
    <t>Dakota Conglomerate</t>
  </si>
  <si>
    <t>UT</t>
  </si>
  <si>
    <t>02-09-c</t>
  </si>
  <si>
    <t>Dakota Group</t>
  </si>
  <si>
    <t>CO, KS, NE, NM, ND</t>
  </si>
  <si>
    <t>02-09-d</t>
  </si>
  <si>
    <t>7420</t>
  </si>
  <si>
    <t>Burro Canyon</t>
  </si>
  <si>
    <t>Burro Canyon Formation</t>
  </si>
  <si>
    <t>Early Cretaceous (Barremian to Albian)*</t>
  </si>
  <si>
    <t>AZ, CO, NM, UT</t>
  </si>
  <si>
    <t>02-10</t>
  </si>
  <si>
    <t>Mz</t>
  </si>
  <si>
    <t>Mesozoic Formations, undivided</t>
  </si>
  <si>
    <t>Jurassic and Triassic</t>
  </si>
  <si>
    <t>02-11</t>
  </si>
  <si>
    <t>pC</t>
  </si>
  <si>
    <t>Precambrian rocks, undivided</t>
  </si>
  <si>
    <t>Proterozoic</t>
  </si>
  <si>
    <t>11880</t>
  </si>
  <si>
    <t>Precambrian</t>
  </si>
  <si>
    <t>Precambrian*</t>
  </si>
  <si>
    <t>03</t>
  </si>
  <si>
    <t>water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</si>
</sst>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3" borderId="1" xfId="0" applyFont="1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5"/>
  <sheetViews>
    <sheetView tabSelected="1" workbookViewId="0">
      <pane ySplit="2" topLeftCell="A51" activePane="bottomLeft" state="frozen"/>
      <selection pane="bottomLeft" activeCell="A52" sqref="A52:XFD52"/>
    </sheetView>
  </sheetViews>
  <sheetFormatPr defaultRowHeight="15" x14ac:dyDescent="0.25"/>
  <cols>
    <col min="1" max="17" width="15" customWidth="1"/>
  </cols>
  <sheetData>
    <row r="1" spans="1:17" x14ac:dyDescent="0.25">
      <c r="A1" s="1" t="s">
        <v>0</v>
      </c>
    </row>
    <row r="2" spans="1:17" x14ac:dyDescent="0.25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25">
      <c r="A3" s="3"/>
    </row>
    <row r="4" spans="1:17" x14ac:dyDescent="0.25">
      <c r="A4" s="13" t="s">
        <v>1</v>
      </c>
      <c r="B4" s="14"/>
      <c r="C4" s="14"/>
      <c r="D4" s="14"/>
      <c r="E4" s="14"/>
      <c r="F4" s="14"/>
      <c r="G4" s="15" t="s">
        <v>2</v>
      </c>
      <c r="H4" s="16"/>
      <c r="I4" s="16"/>
      <c r="J4" s="16"/>
      <c r="K4" s="16"/>
      <c r="L4" s="16"/>
      <c r="M4" s="17" t="s">
        <v>3</v>
      </c>
      <c r="N4" s="18"/>
      <c r="O4" s="18"/>
      <c r="P4" s="18"/>
      <c r="Q4" s="18"/>
    </row>
    <row r="5" spans="1:17" x14ac:dyDescent="0.25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10</v>
      </c>
      <c r="H5" s="6" t="s">
        <v>6</v>
      </c>
      <c r="I5" s="6" t="s">
        <v>11</v>
      </c>
      <c r="J5" s="6" t="s">
        <v>8</v>
      </c>
      <c r="K5" s="6" t="s">
        <v>9</v>
      </c>
      <c r="L5" s="6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</row>
    <row r="6" spans="1:17" x14ac:dyDescent="0.25">
      <c r="A6" s="8" t="s">
        <v>18</v>
      </c>
      <c r="B6" s="9"/>
      <c r="C6" s="9" t="s">
        <v>19</v>
      </c>
      <c r="D6" s="9" t="s">
        <v>19</v>
      </c>
      <c r="E6" s="9"/>
      <c r="F6" s="9" t="s">
        <v>20</v>
      </c>
      <c r="G6" s="10"/>
      <c r="H6" s="10"/>
      <c r="I6" s="10"/>
      <c r="J6" s="10"/>
      <c r="K6" s="10"/>
      <c r="L6" s="10"/>
      <c r="M6" s="11" t="s">
        <v>21</v>
      </c>
      <c r="N6" s="11"/>
      <c r="O6" s="11"/>
      <c r="P6" s="11"/>
      <c r="Q6" s="11"/>
    </row>
    <row r="7" spans="1:17" x14ac:dyDescent="0.25">
      <c r="A7" s="8" t="s">
        <v>22</v>
      </c>
      <c r="B7" s="9"/>
      <c r="C7" s="9" t="s">
        <v>23</v>
      </c>
      <c r="D7" s="9" t="s">
        <v>23</v>
      </c>
      <c r="E7" s="9"/>
      <c r="F7" s="9" t="s">
        <v>20</v>
      </c>
      <c r="G7" s="10"/>
      <c r="H7" s="10"/>
      <c r="I7" s="10"/>
      <c r="J7" s="10"/>
      <c r="K7" s="10"/>
      <c r="L7" s="10"/>
      <c r="M7" s="11" t="s">
        <v>21</v>
      </c>
      <c r="N7" s="11"/>
      <c r="O7" s="11"/>
      <c r="P7" s="11"/>
      <c r="Q7" s="11"/>
    </row>
    <row r="8" spans="1:17" x14ac:dyDescent="0.25">
      <c r="A8" s="8" t="s">
        <v>24</v>
      </c>
      <c r="B8" s="9" t="s">
        <v>25</v>
      </c>
      <c r="C8" s="9" t="s">
        <v>26</v>
      </c>
      <c r="D8" s="9" t="s">
        <v>26</v>
      </c>
      <c r="E8" s="9" t="s">
        <v>27</v>
      </c>
      <c r="F8" s="9" t="s">
        <v>20</v>
      </c>
      <c r="G8" s="10"/>
      <c r="H8" s="10"/>
      <c r="I8" s="10"/>
      <c r="J8" s="10"/>
      <c r="K8" s="10"/>
      <c r="L8" s="10"/>
      <c r="M8" s="11" t="s">
        <v>21</v>
      </c>
      <c r="N8" s="11"/>
      <c r="O8" s="11"/>
      <c r="P8" s="11"/>
      <c r="Q8" s="11"/>
    </row>
    <row r="9" spans="1:17" x14ac:dyDescent="0.25">
      <c r="A9" s="8" t="s">
        <v>28</v>
      </c>
      <c r="B9" s="9"/>
      <c r="C9" s="9" t="s">
        <v>29</v>
      </c>
      <c r="D9" s="9" t="s">
        <v>29</v>
      </c>
      <c r="E9" s="9"/>
      <c r="F9" s="9" t="s">
        <v>20</v>
      </c>
      <c r="G9" s="10"/>
      <c r="H9" s="10"/>
      <c r="I9" s="10"/>
      <c r="J9" s="10"/>
      <c r="K9" s="10"/>
      <c r="L9" s="10"/>
      <c r="M9" s="11" t="s">
        <v>21</v>
      </c>
      <c r="N9" s="11"/>
      <c r="O9" s="11"/>
      <c r="P9" s="11"/>
      <c r="Q9" s="11"/>
    </row>
    <row r="10" spans="1:17" x14ac:dyDescent="0.25">
      <c r="A10" s="8" t="s">
        <v>30</v>
      </c>
      <c r="B10" s="9" t="s">
        <v>31</v>
      </c>
      <c r="C10" s="9" t="s">
        <v>32</v>
      </c>
      <c r="D10" s="9" t="s">
        <v>32</v>
      </c>
      <c r="E10" s="9" t="s">
        <v>33</v>
      </c>
      <c r="F10" s="9" t="s">
        <v>20</v>
      </c>
      <c r="G10" s="10"/>
      <c r="H10" s="10"/>
      <c r="I10" s="10"/>
      <c r="J10" s="10"/>
      <c r="K10" s="10"/>
      <c r="L10" s="10"/>
      <c r="M10" s="11" t="s">
        <v>21</v>
      </c>
      <c r="N10" s="11"/>
      <c r="O10" s="11"/>
      <c r="P10" s="11"/>
      <c r="Q10" s="11"/>
    </row>
    <row r="11" spans="1:17" x14ac:dyDescent="0.25">
      <c r="A11" s="8" t="s">
        <v>34</v>
      </c>
      <c r="B11" s="9" t="s">
        <v>35</v>
      </c>
      <c r="C11" s="9" t="s">
        <v>36</v>
      </c>
      <c r="D11" s="9" t="s">
        <v>36</v>
      </c>
      <c r="E11" s="9" t="s">
        <v>37</v>
      </c>
      <c r="F11" s="9" t="s">
        <v>20</v>
      </c>
      <c r="G11" s="10"/>
      <c r="H11" s="10"/>
      <c r="I11" s="10"/>
      <c r="J11" s="10"/>
      <c r="K11" s="10"/>
      <c r="L11" s="10"/>
      <c r="M11" s="11" t="s">
        <v>21</v>
      </c>
      <c r="N11" s="11"/>
      <c r="O11" s="11"/>
      <c r="P11" s="11"/>
      <c r="Q11" s="11"/>
    </row>
    <row r="12" spans="1:17" x14ac:dyDescent="0.25">
      <c r="A12" s="8" t="s">
        <v>38</v>
      </c>
      <c r="B12" s="9"/>
      <c r="C12" s="9" t="s">
        <v>39</v>
      </c>
      <c r="D12" s="9" t="s">
        <v>39</v>
      </c>
      <c r="E12" s="9"/>
      <c r="F12" s="9" t="s">
        <v>20</v>
      </c>
      <c r="G12" s="10"/>
      <c r="H12" s="10"/>
      <c r="I12" s="10"/>
      <c r="J12" s="10"/>
      <c r="K12" s="10"/>
      <c r="L12" s="10"/>
      <c r="M12" s="11" t="s">
        <v>21</v>
      </c>
      <c r="N12" s="11"/>
      <c r="O12" s="11"/>
      <c r="P12" s="11"/>
      <c r="Q12" s="11"/>
    </row>
    <row r="13" spans="1:17" x14ac:dyDescent="0.25">
      <c r="A13" s="8" t="s">
        <v>40</v>
      </c>
      <c r="B13" s="9" t="s">
        <v>41</v>
      </c>
      <c r="C13" s="9" t="s">
        <v>42</v>
      </c>
      <c r="D13" s="9" t="s">
        <v>42</v>
      </c>
      <c r="E13" s="9" t="s">
        <v>43</v>
      </c>
      <c r="F13" s="9" t="s">
        <v>20</v>
      </c>
      <c r="G13" s="10"/>
      <c r="H13" s="10"/>
      <c r="I13" s="10"/>
      <c r="J13" s="10"/>
      <c r="K13" s="10"/>
      <c r="L13" s="10"/>
      <c r="M13" s="11" t="s">
        <v>21</v>
      </c>
      <c r="N13" s="11"/>
      <c r="O13" s="11"/>
      <c r="P13" s="11"/>
      <c r="Q13" s="11"/>
    </row>
    <row r="14" spans="1:17" x14ac:dyDescent="0.25">
      <c r="A14" s="8" t="s">
        <v>44</v>
      </c>
      <c r="B14" s="9" t="s">
        <v>45</v>
      </c>
      <c r="C14" s="9" t="s">
        <v>46</v>
      </c>
      <c r="D14" s="9" t="s">
        <v>46</v>
      </c>
      <c r="E14" s="9" t="s">
        <v>47</v>
      </c>
      <c r="F14" s="9" t="s">
        <v>20</v>
      </c>
      <c r="G14" s="10"/>
      <c r="H14" s="10"/>
      <c r="I14" s="10"/>
      <c r="J14" s="10"/>
      <c r="K14" s="10"/>
      <c r="L14" s="10"/>
      <c r="M14" s="11" t="s">
        <v>21</v>
      </c>
      <c r="N14" s="11"/>
      <c r="O14" s="11"/>
      <c r="P14" s="11"/>
      <c r="Q14" s="11"/>
    </row>
    <row r="15" spans="1:17" x14ac:dyDescent="0.25">
      <c r="A15" s="8" t="s">
        <v>48</v>
      </c>
      <c r="B15" s="9" t="s">
        <v>49</v>
      </c>
      <c r="C15" s="9" t="s">
        <v>50</v>
      </c>
      <c r="D15" s="9" t="s">
        <v>50</v>
      </c>
      <c r="E15" s="9" t="s">
        <v>51</v>
      </c>
      <c r="F15" s="9" t="s">
        <v>20</v>
      </c>
      <c r="G15" s="10"/>
      <c r="H15" s="10"/>
      <c r="I15" s="10"/>
      <c r="J15" s="10"/>
      <c r="K15" s="10"/>
      <c r="L15" s="10"/>
      <c r="M15" s="11" t="s">
        <v>21</v>
      </c>
      <c r="N15" s="11"/>
      <c r="O15" s="11"/>
      <c r="P15" s="11"/>
      <c r="Q15" s="11"/>
    </row>
    <row r="16" spans="1:17" x14ac:dyDescent="0.25">
      <c r="A16" s="8" t="s">
        <v>52</v>
      </c>
      <c r="B16" s="9" t="s">
        <v>53</v>
      </c>
      <c r="C16" s="9" t="s">
        <v>54</v>
      </c>
      <c r="D16" s="9" t="s">
        <v>54</v>
      </c>
      <c r="E16" s="9" t="s">
        <v>51</v>
      </c>
      <c r="F16" s="9" t="s">
        <v>20</v>
      </c>
      <c r="G16" s="10"/>
      <c r="H16" s="10"/>
      <c r="I16" s="10"/>
      <c r="J16" s="10"/>
      <c r="K16" s="10"/>
      <c r="L16" s="10"/>
      <c r="M16" s="11" t="s">
        <v>21</v>
      </c>
      <c r="N16" s="11"/>
      <c r="O16" s="11"/>
      <c r="P16" s="11"/>
      <c r="Q16" s="11"/>
    </row>
    <row r="17" spans="1:17" x14ac:dyDescent="0.25">
      <c r="A17" s="8" t="s">
        <v>55</v>
      </c>
      <c r="B17" s="9" t="s">
        <v>56</v>
      </c>
      <c r="C17" s="9" t="s">
        <v>57</v>
      </c>
      <c r="D17" s="9" t="s">
        <v>57</v>
      </c>
      <c r="E17" s="9" t="s">
        <v>58</v>
      </c>
      <c r="F17" s="9" t="s">
        <v>20</v>
      </c>
      <c r="G17" s="10"/>
      <c r="H17" s="10"/>
      <c r="I17" s="10"/>
      <c r="J17" s="10"/>
      <c r="K17" s="10"/>
      <c r="L17" s="10"/>
      <c r="M17" s="11" t="s">
        <v>21</v>
      </c>
      <c r="N17" s="11"/>
      <c r="O17" s="11"/>
      <c r="P17" s="11"/>
      <c r="Q17" s="11"/>
    </row>
    <row r="18" spans="1:17" x14ac:dyDescent="0.25">
      <c r="A18" s="8" t="s">
        <v>59</v>
      </c>
      <c r="B18" s="9" t="s">
        <v>60</v>
      </c>
      <c r="C18" s="9" t="s">
        <v>61</v>
      </c>
      <c r="D18" s="9" t="s">
        <v>61</v>
      </c>
      <c r="E18" s="9" t="s">
        <v>58</v>
      </c>
      <c r="F18" s="9" t="s">
        <v>20</v>
      </c>
      <c r="G18" s="10"/>
      <c r="H18" s="10"/>
      <c r="I18" s="10"/>
      <c r="J18" s="10"/>
      <c r="K18" s="10"/>
      <c r="L18" s="10"/>
      <c r="M18" s="11" t="s">
        <v>21</v>
      </c>
      <c r="N18" s="11"/>
      <c r="O18" s="11"/>
      <c r="P18" s="11"/>
      <c r="Q18" s="11"/>
    </row>
    <row r="19" spans="1:17" x14ac:dyDescent="0.25">
      <c r="A19" s="8" t="s">
        <v>62</v>
      </c>
      <c r="B19" s="9" t="s">
        <v>63</v>
      </c>
      <c r="C19" s="9" t="s">
        <v>64</v>
      </c>
      <c r="D19" s="9" t="s">
        <v>64</v>
      </c>
      <c r="E19" s="9" t="s">
        <v>65</v>
      </c>
      <c r="F19" s="9" t="s">
        <v>20</v>
      </c>
      <c r="G19" s="10"/>
      <c r="H19" s="10"/>
      <c r="I19" s="10"/>
      <c r="J19" s="10"/>
      <c r="K19" s="10"/>
      <c r="L19" s="10"/>
      <c r="M19" s="11" t="s">
        <v>21</v>
      </c>
      <c r="N19" s="11"/>
      <c r="O19" s="11"/>
      <c r="P19" s="11"/>
      <c r="Q19" s="11"/>
    </row>
    <row r="20" spans="1:17" x14ac:dyDescent="0.25">
      <c r="A20" s="8" t="s">
        <v>66</v>
      </c>
      <c r="B20" s="9" t="s">
        <v>67</v>
      </c>
      <c r="C20" s="9" t="s">
        <v>68</v>
      </c>
      <c r="D20" s="9" t="s">
        <v>68</v>
      </c>
      <c r="E20" s="9" t="s">
        <v>69</v>
      </c>
      <c r="F20" s="9" t="s">
        <v>20</v>
      </c>
      <c r="G20" s="10"/>
      <c r="H20" s="10"/>
      <c r="I20" s="10"/>
      <c r="J20" s="10"/>
      <c r="K20" s="10"/>
      <c r="L20" s="10"/>
      <c r="M20" s="11" t="s">
        <v>21</v>
      </c>
      <c r="N20" s="11"/>
      <c r="O20" s="11"/>
      <c r="P20" s="11"/>
      <c r="Q20" s="11"/>
    </row>
    <row r="21" spans="1:17" x14ac:dyDescent="0.25">
      <c r="A21" s="8" t="s">
        <v>70</v>
      </c>
      <c r="B21" s="9" t="s">
        <v>71</v>
      </c>
      <c r="C21" s="9" t="s">
        <v>72</v>
      </c>
      <c r="D21" s="9" t="s">
        <v>72</v>
      </c>
      <c r="E21" s="9" t="s">
        <v>73</v>
      </c>
      <c r="F21" s="9" t="s">
        <v>20</v>
      </c>
      <c r="G21" s="10"/>
      <c r="H21" s="10"/>
      <c r="I21" s="10"/>
      <c r="J21" s="10"/>
      <c r="K21" s="10"/>
      <c r="L21" s="10"/>
      <c r="M21" s="11" t="s">
        <v>21</v>
      </c>
      <c r="N21" s="11"/>
      <c r="O21" s="11"/>
      <c r="P21" s="11"/>
      <c r="Q21" s="11"/>
    </row>
    <row r="22" spans="1:17" x14ac:dyDescent="0.25">
      <c r="A22" s="8" t="s">
        <v>74</v>
      </c>
      <c r="B22" s="9" t="s">
        <v>75</v>
      </c>
      <c r="C22" s="9" t="s">
        <v>76</v>
      </c>
      <c r="D22" s="9" t="s">
        <v>76</v>
      </c>
      <c r="E22" s="9" t="s">
        <v>77</v>
      </c>
      <c r="F22" s="9" t="s">
        <v>20</v>
      </c>
      <c r="G22" s="10"/>
      <c r="H22" s="10"/>
      <c r="I22" s="10"/>
      <c r="J22" s="10"/>
      <c r="K22" s="10"/>
      <c r="L22" s="10"/>
      <c r="M22" s="11" t="s">
        <v>21</v>
      </c>
      <c r="N22" s="11"/>
      <c r="O22" s="11"/>
      <c r="P22" s="11"/>
      <c r="Q22" s="11"/>
    </row>
    <row r="23" spans="1:17" x14ac:dyDescent="0.25">
      <c r="A23" s="8" t="s">
        <v>78</v>
      </c>
      <c r="B23" s="9"/>
      <c r="C23" s="9" t="s">
        <v>79</v>
      </c>
      <c r="D23" s="9" t="s">
        <v>79</v>
      </c>
      <c r="E23" s="9"/>
      <c r="F23" s="9" t="s">
        <v>20</v>
      </c>
      <c r="G23" s="10"/>
      <c r="H23" s="10"/>
      <c r="I23" s="10"/>
      <c r="J23" s="10"/>
      <c r="K23" s="10"/>
      <c r="L23" s="10"/>
      <c r="M23" s="11" t="s">
        <v>21</v>
      </c>
      <c r="N23" s="11"/>
      <c r="O23" s="11"/>
      <c r="P23" s="11"/>
      <c r="Q23" s="11"/>
    </row>
    <row r="24" spans="1:17" x14ac:dyDescent="0.25">
      <c r="A24" s="8" t="s">
        <v>80</v>
      </c>
      <c r="B24" s="9" t="s">
        <v>81</v>
      </c>
      <c r="C24" s="9" t="s">
        <v>82</v>
      </c>
      <c r="D24" s="9" t="s">
        <v>82</v>
      </c>
      <c r="E24" s="9" t="s">
        <v>77</v>
      </c>
      <c r="F24" s="9" t="s">
        <v>20</v>
      </c>
      <c r="G24" s="10"/>
      <c r="H24" s="10"/>
      <c r="I24" s="10"/>
      <c r="J24" s="10"/>
      <c r="K24" s="10"/>
      <c r="L24" s="10"/>
      <c r="M24" s="11" t="s">
        <v>21</v>
      </c>
      <c r="N24" s="11"/>
      <c r="O24" s="11"/>
      <c r="P24" s="11"/>
      <c r="Q24" s="11"/>
    </row>
    <row r="25" spans="1:17" x14ac:dyDescent="0.25">
      <c r="A25" s="8" t="s">
        <v>83</v>
      </c>
      <c r="B25" s="9"/>
      <c r="C25" s="9" t="s">
        <v>84</v>
      </c>
      <c r="D25" s="9" t="s">
        <v>84</v>
      </c>
      <c r="E25" s="9"/>
      <c r="F25" s="9" t="s">
        <v>20</v>
      </c>
      <c r="G25" s="10"/>
      <c r="H25" s="10"/>
      <c r="I25" s="10"/>
      <c r="J25" s="10"/>
      <c r="K25" s="10"/>
      <c r="L25" s="10"/>
      <c r="M25" s="11" t="s">
        <v>21</v>
      </c>
      <c r="N25" s="11"/>
      <c r="O25" s="11"/>
      <c r="P25" s="11"/>
      <c r="Q25" s="11"/>
    </row>
    <row r="26" spans="1:17" x14ac:dyDescent="0.25">
      <c r="A26" s="8" t="s">
        <v>85</v>
      </c>
      <c r="B26" s="9" t="s">
        <v>86</v>
      </c>
      <c r="C26" s="9" t="s">
        <v>87</v>
      </c>
      <c r="D26" s="9" t="s">
        <v>87</v>
      </c>
      <c r="E26" s="9" t="s">
        <v>77</v>
      </c>
      <c r="F26" s="9" t="s">
        <v>20</v>
      </c>
      <c r="G26" s="10"/>
      <c r="H26" s="10"/>
      <c r="I26" s="10"/>
      <c r="J26" s="10"/>
      <c r="K26" s="10"/>
      <c r="L26" s="10"/>
      <c r="M26" s="11" t="s">
        <v>21</v>
      </c>
      <c r="N26" s="11"/>
      <c r="O26" s="11"/>
      <c r="P26" s="11"/>
      <c r="Q26" s="11"/>
    </row>
    <row r="27" spans="1:17" x14ac:dyDescent="0.25">
      <c r="A27" s="8" t="s">
        <v>88</v>
      </c>
      <c r="B27" s="9" t="s">
        <v>89</v>
      </c>
      <c r="C27" s="9" t="s">
        <v>90</v>
      </c>
      <c r="D27" s="9" t="s">
        <v>90</v>
      </c>
      <c r="E27" s="9" t="s">
        <v>91</v>
      </c>
      <c r="F27" s="9" t="s">
        <v>20</v>
      </c>
      <c r="G27" s="10"/>
      <c r="H27" s="10"/>
      <c r="I27" s="10"/>
      <c r="J27" s="10"/>
      <c r="K27" s="10"/>
      <c r="L27" s="10"/>
      <c r="M27" s="11" t="s">
        <v>21</v>
      </c>
      <c r="N27" s="11"/>
      <c r="O27" s="11"/>
      <c r="P27" s="11"/>
      <c r="Q27" s="11"/>
    </row>
    <row r="28" spans="1:17" x14ac:dyDescent="0.25">
      <c r="A28" s="8" t="s">
        <v>92</v>
      </c>
      <c r="B28" s="9" t="s">
        <v>93</v>
      </c>
      <c r="C28" s="9" t="s">
        <v>94</v>
      </c>
      <c r="D28" s="9" t="s">
        <v>94</v>
      </c>
      <c r="E28" s="9" t="s">
        <v>95</v>
      </c>
      <c r="F28" s="9" t="s">
        <v>20</v>
      </c>
      <c r="G28" s="10"/>
      <c r="H28" s="10"/>
      <c r="I28" s="10"/>
      <c r="J28" s="10"/>
      <c r="K28" s="10"/>
      <c r="L28" s="10"/>
      <c r="M28" s="11" t="s">
        <v>21</v>
      </c>
      <c r="N28" s="11"/>
      <c r="O28" s="11"/>
      <c r="P28" s="11"/>
      <c r="Q28" s="11"/>
    </row>
    <row r="29" spans="1:17" x14ac:dyDescent="0.25">
      <c r="A29" s="8" t="s">
        <v>96</v>
      </c>
      <c r="B29" s="9" t="s">
        <v>97</v>
      </c>
      <c r="C29" s="9" t="s">
        <v>98</v>
      </c>
      <c r="D29" s="9" t="s">
        <v>98</v>
      </c>
      <c r="E29" s="9" t="s">
        <v>99</v>
      </c>
      <c r="F29" s="9" t="s">
        <v>20</v>
      </c>
      <c r="G29" s="10"/>
      <c r="H29" s="10"/>
      <c r="I29" s="10"/>
      <c r="J29" s="10"/>
      <c r="K29" s="10"/>
      <c r="L29" s="10"/>
      <c r="M29" s="11" t="s">
        <v>21</v>
      </c>
      <c r="N29" s="11"/>
      <c r="O29" s="11"/>
      <c r="P29" s="11"/>
      <c r="Q29" s="11"/>
    </row>
    <row r="30" spans="1:17" x14ac:dyDescent="0.25">
      <c r="A30" s="8" t="s">
        <v>100</v>
      </c>
      <c r="B30" s="9" t="s">
        <v>101</v>
      </c>
      <c r="C30" s="9" t="s">
        <v>102</v>
      </c>
      <c r="D30" s="9" t="s">
        <v>102</v>
      </c>
      <c r="E30" s="9" t="s">
        <v>91</v>
      </c>
      <c r="F30" s="9" t="s">
        <v>20</v>
      </c>
      <c r="G30" s="10"/>
      <c r="H30" s="10"/>
      <c r="I30" s="10"/>
      <c r="J30" s="10"/>
      <c r="K30" s="10"/>
      <c r="L30" s="10"/>
      <c r="M30" s="11" t="s">
        <v>21</v>
      </c>
      <c r="N30" s="11"/>
      <c r="O30" s="11"/>
      <c r="P30" s="11"/>
      <c r="Q30" s="11"/>
    </row>
    <row r="31" spans="1:17" x14ac:dyDescent="0.25">
      <c r="A31" s="8" t="s">
        <v>103</v>
      </c>
      <c r="B31" s="9" t="s">
        <v>104</v>
      </c>
      <c r="C31" s="9" t="s">
        <v>105</v>
      </c>
      <c r="D31" s="9" t="s">
        <v>105</v>
      </c>
      <c r="E31" s="9" t="s">
        <v>95</v>
      </c>
      <c r="F31" s="9" t="s">
        <v>20</v>
      </c>
      <c r="G31" s="10"/>
      <c r="H31" s="10"/>
      <c r="I31" s="10"/>
      <c r="J31" s="10"/>
      <c r="K31" s="10"/>
      <c r="L31" s="10"/>
      <c r="M31" s="11" t="s">
        <v>21</v>
      </c>
      <c r="N31" s="11"/>
      <c r="O31" s="11"/>
      <c r="P31" s="11"/>
      <c r="Q31" s="11"/>
    </row>
    <row r="32" spans="1:17" x14ac:dyDescent="0.25">
      <c r="A32" s="8" t="s">
        <v>106</v>
      </c>
      <c r="B32" s="9" t="s">
        <v>107</v>
      </c>
      <c r="C32" s="9" t="s">
        <v>108</v>
      </c>
      <c r="D32" s="9" t="s">
        <v>108</v>
      </c>
      <c r="E32" s="9" t="s">
        <v>47</v>
      </c>
      <c r="F32" s="9" t="s">
        <v>20</v>
      </c>
      <c r="G32" s="10"/>
      <c r="H32" s="10"/>
      <c r="I32" s="10"/>
      <c r="J32" s="10"/>
      <c r="K32" s="10"/>
      <c r="L32" s="10"/>
      <c r="M32" s="11" t="s">
        <v>21</v>
      </c>
      <c r="N32" s="11"/>
      <c r="O32" s="11"/>
      <c r="P32" s="11"/>
      <c r="Q32" s="11"/>
    </row>
    <row r="33" spans="1:17" x14ac:dyDescent="0.25">
      <c r="A33" s="8" t="s">
        <v>109</v>
      </c>
      <c r="B33" s="9" t="s">
        <v>110</v>
      </c>
      <c r="C33" s="9" t="s">
        <v>111</v>
      </c>
      <c r="D33" s="9" t="s">
        <v>111</v>
      </c>
      <c r="E33" s="9" t="s">
        <v>112</v>
      </c>
      <c r="F33" s="9" t="s">
        <v>20</v>
      </c>
      <c r="G33" s="10"/>
      <c r="H33" s="10"/>
      <c r="I33" s="10"/>
      <c r="J33" s="10"/>
      <c r="K33" s="10"/>
      <c r="L33" s="10"/>
      <c r="M33" s="11" t="s">
        <v>21</v>
      </c>
      <c r="N33" s="11"/>
      <c r="O33" s="11"/>
      <c r="P33" s="11"/>
      <c r="Q33" s="11"/>
    </row>
    <row r="34" spans="1:17" x14ac:dyDescent="0.25">
      <c r="A34" s="8" t="s">
        <v>113</v>
      </c>
      <c r="B34" s="9"/>
      <c r="C34" s="9" t="s">
        <v>114</v>
      </c>
      <c r="D34" s="9" t="s">
        <v>114</v>
      </c>
      <c r="E34" s="9"/>
      <c r="F34" s="9" t="s">
        <v>20</v>
      </c>
      <c r="G34" s="10"/>
      <c r="H34" s="10"/>
      <c r="I34" s="10"/>
      <c r="J34" s="10"/>
      <c r="K34" s="10"/>
      <c r="L34" s="10"/>
      <c r="M34" s="11" t="s">
        <v>21</v>
      </c>
      <c r="N34" s="11"/>
      <c r="O34" s="11"/>
      <c r="P34" s="11"/>
      <c r="Q34" s="11"/>
    </row>
    <row r="35" spans="1:17" x14ac:dyDescent="0.25">
      <c r="A35" s="8" t="s">
        <v>115</v>
      </c>
      <c r="B35" s="9" t="s">
        <v>116</v>
      </c>
      <c r="C35" s="9" t="s">
        <v>117</v>
      </c>
      <c r="D35" s="9" t="s">
        <v>117</v>
      </c>
      <c r="E35" s="9" t="s">
        <v>118</v>
      </c>
      <c r="F35" s="9" t="s">
        <v>20</v>
      </c>
      <c r="G35" s="10" t="s">
        <v>119</v>
      </c>
      <c r="H35" s="10" t="s">
        <v>120</v>
      </c>
      <c r="I35" s="10" t="s">
        <v>117</v>
      </c>
      <c r="J35" s="10" t="s">
        <v>121</v>
      </c>
      <c r="K35" s="10" t="s">
        <v>122</v>
      </c>
      <c r="L35" s="12" t="str">
        <f>HYPERLINK("https://ngmdb.usgs.gov/Geolex/Units/GreenRiver_8483.html", "https://ngmdb.usgs.gov/Geolex/Units/GreenRiver_8483.html")</f>
        <v>https://ngmdb.usgs.gov/Geolex/Units/GreenRiver_8483.html</v>
      </c>
      <c r="M35" s="11" t="s">
        <v>123</v>
      </c>
      <c r="N35" s="11"/>
      <c r="O35" s="11"/>
      <c r="P35" s="11"/>
      <c r="Q35" s="11"/>
    </row>
    <row r="36" spans="1:17" x14ac:dyDescent="0.25">
      <c r="A36" s="8" t="s">
        <v>124</v>
      </c>
      <c r="B36" s="9" t="s">
        <v>125</v>
      </c>
      <c r="C36" s="9" t="s">
        <v>126</v>
      </c>
      <c r="D36" s="9" t="s">
        <v>126</v>
      </c>
      <c r="E36" s="9" t="s">
        <v>127</v>
      </c>
      <c r="F36" s="9" t="s">
        <v>20</v>
      </c>
      <c r="G36" s="10" t="s">
        <v>128</v>
      </c>
      <c r="H36" s="10" t="s">
        <v>129</v>
      </c>
      <c r="I36" s="10" t="s">
        <v>130</v>
      </c>
      <c r="J36" s="10" t="s">
        <v>131</v>
      </c>
      <c r="K36" s="10"/>
      <c r="L36" s="12" t="str">
        <f>HYPERLINK("https://ngmdb.usgs.gov/Geolex/Units/Wasatch_11026.html", "https://ngmdb.usgs.gov/Geolex/Units/Wasatch_11026.html")</f>
        <v>https://ngmdb.usgs.gov/Geolex/Units/Wasatch_11026.html</v>
      </c>
      <c r="M36" s="11" t="s">
        <v>21</v>
      </c>
      <c r="N36" s="11"/>
      <c r="O36" s="11"/>
      <c r="P36" s="11"/>
      <c r="Q36" s="11"/>
    </row>
    <row r="37" spans="1:17" x14ac:dyDescent="0.25">
      <c r="A37" s="8" t="s">
        <v>132</v>
      </c>
      <c r="B37" s="9"/>
      <c r="C37" s="9"/>
      <c r="D37" s="9"/>
      <c r="E37" s="9"/>
      <c r="F37" s="9"/>
      <c r="G37" s="10" t="s">
        <v>133</v>
      </c>
      <c r="H37" s="10" t="s">
        <v>129</v>
      </c>
      <c r="I37" s="10" t="s">
        <v>134</v>
      </c>
      <c r="J37" s="10" t="s">
        <v>135</v>
      </c>
      <c r="K37" s="10" t="s">
        <v>136</v>
      </c>
      <c r="L37" s="12" t="str">
        <f>HYPERLINK("https://ngmdb.usgs.gov/Geolex/Units/Wasatch_11061.html", "https://ngmdb.usgs.gov/Geolex/Units/Wasatch_11061.html")</f>
        <v>https://ngmdb.usgs.gov/Geolex/Units/Wasatch_11061.html</v>
      </c>
      <c r="M37" s="11" t="s">
        <v>123</v>
      </c>
      <c r="N37" s="11"/>
      <c r="O37" s="11"/>
      <c r="P37" s="11"/>
      <c r="Q37" s="11"/>
    </row>
    <row r="38" spans="1:17" x14ac:dyDescent="0.25">
      <c r="A38" s="8" t="s">
        <v>137</v>
      </c>
      <c r="B38" s="9"/>
      <c r="C38" s="9"/>
      <c r="D38" s="9"/>
      <c r="E38" s="9"/>
      <c r="F38" s="9"/>
      <c r="G38" s="10"/>
      <c r="H38" s="10"/>
      <c r="I38" s="10" t="s">
        <v>138</v>
      </c>
      <c r="J38" s="10" t="s">
        <v>135</v>
      </c>
      <c r="K38" s="10"/>
      <c r="L38" s="10"/>
      <c r="M38" s="11" t="s">
        <v>21</v>
      </c>
      <c r="N38" s="11"/>
      <c r="O38" s="11"/>
      <c r="P38" s="11"/>
      <c r="Q38" s="11"/>
    </row>
    <row r="39" spans="1:17" x14ac:dyDescent="0.25">
      <c r="A39" s="8" t="s">
        <v>139</v>
      </c>
      <c r="B39" s="9" t="s">
        <v>140</v>
      </c>
      <c r="C39" s="9" t="s">
        <v>141</v>
      </c>
      <c r="D39" s="9" t="s">
        <v>141</v>
      </c>
      <c r="E39" s="9" t="s">
        <v>142</v>
      </c>
      <c r="F39" s="9" t="s">
        <v>20</v>
      </c>
      <c r="G39" s="10" t="s">
        <v>143</v>
      </c>
      <c r="H39" s="10" t="s">
        <v>144</v>
      </c>
      <c r="I39" s="10" t="s">
        <v>145</v>
      </c>
      <c r="J39" s="10" t="s">
        <v>146</v>
      </c>
      <c r="K39" s="10" t="s">
        <v>147</v>
      </c>
      <c r="L39" s="12" t="str">
        <f>HYPERLINK("https://ngmdb.usgs.gov/Geolex/Units/WilliamsFork_11175.html", "https://ngmdb.usgs.gov/Geolex/Units/WilliamsFork_11175.html")</f>
        <v>https://ngmdb.usgs.gov/Geolex/Units/WilliamsFork_11175.html</v>
      </c>
      <c r="M39" s="11" t="s">
        <v>123</v>
      </c>
      <c r="N39" s="11"/>
      <c r="O39" s="11"/>
      <c r="P39" s="11"/>
      <c r="Q39" s="11"/>
    </row>
    <row r="40" spans="1:17" x14ac:dyDescent="0.25">
      <c r="A40" s="8" t="s">
        <v>148</v>
      </c>
      <c r="B40" s="9" t="s">
        <v>149</v>
      </c>
      <c r="C40" s="9" t="s">
        <v>150</v>
      </c>
      <c r="D40" s="9" t="s">
        <v>150</v>
      </c>
      <c r="E40" s="9" t="s">
        <v>142</v>
      </c>
      <c r="F40" s="9" t="s">
        <v>20</v>
      </c>
      <c r="G40" s="10" t="s">
        <v>151</v>
      </c>
      <c r="H40" s="10" t="s">
        <v>152</v>
      </c>
      <c r="I40" s="10" t="s">
        <v>153</v>
      </c>
      <c r="J40" s="10" t="s">
        <v>154</v>
      </c>
      <c r="K40" s="10" t="s">
        <v>20</v>
      </c>
      <c r="L40" s="12" t="str">
        <f>HYPERLINK("https://ngmdb.usgs.gov/Geolex/Units/Rollins_10229.html", "https://ngmdb.usgs.gov/Geolex/Units/Rollins_10229.html")</f>
        <v>https://ngmdb.usgs.gov/Geolex/Units/Rollins_10229.html</v>
      </c>
      <c r="M40" s="11" t="s">
        <v>123</v>
      </c>
      <c r="N40" s="11"/>
      <c r="O40" s="11"/>
      <c r="P40" s="11"/>
      <c r="Q40" s="11"/>
    </row>
    <row r="41" spans="1:17" x14ac:dyDescent="0.25">
      <c r="A41" s="8" t="s">
        <v>155</v>
      </c>
      <c r="B41" s="9"/>
      <c r="C41" s="9"/>
      <c r="D41" s="9"/>
      <c r="E41" s="9"/>
      <c r="F41" s="9"/>
      <c r="G41" s="10"/>
      <c r="H41" s="10"/>
      <c r="I41" s="10" t="s">
        <v>156</v>
      </c>
      <c r="J41" s="10" t="s">
        <v>154</v>
      </c>
      <c r="K41" s="10" t="s">
        <v>20</v>
      </c>
      <c r="L41" s="10"/>
      <c r="M41" s="11" t="s">
        <v>123</v>
      </c>
      <c r="N41" s="11"/>
      <c r="O41" s="11"/>
      <c r="P41" s="11"/>
      <c r="Q41" s="11"/>
    </row>
    <row r="42" spans="1:17" x14ac:dyDescent="0.25">
      <c r="A42" s="8" t="s">
        <v>157</v>
      </c>
      <c r="B42" s="9"/>
      <c r="C42" s="9"/>
      <c r="D42" s="9"/>
      <c r="E42" s="9"/>
      <c r="F42" s="9"/>
      <c r="G42" s="10"/>
      <c r="H42" s="10"/>
      <c r="I42" s="10" t="s">
        <v>158</v>
      </c>
      <c r="J42" s="10" t="s">
        <v>154</v>
      </c>
      <c r="K42" s="10" t="s">
        <v>20</v>
      </c>
      <c r="L42" s="10"/>
      <c r="M42" s="11" t="s">
        <v>123</v>
      </c>
      <c r="N42" s="11"/>
      <c r="O42" s="11"/>
      <c r="P42" s="11"/>
      <c r="Q42" s="11"/>
    </row>
    <row r="43" spans="1:17" x14ac:dyDescent="0.25">
      <c r="A43" s="8" t="s">
        <v>159</v>
      </c>
      <c r="B43" s="9"/>
      <c r="C43" s="9"/>
      <c r="D43" s="9"/>
      <c r="E43" s="9"/>
      <c r="F43" s="9"/>
      <c r="G43" s="10" t="s">
        <v>160</v>
      </c>
      <c r="H43" s="10" t="s">
        <v>161</v>
      </c>
      <c r="I43" s="10" t="s">
        <v>162</v>
      </c>
      <c r="J43" s="10" t="s">
        <v>154</v>
      </c>
      <c r="K43" s="10" t="s">
        <v>147</v>
      </c>
      <c r="L43" s="12" t="str">
        <f>HYPERLINK("https://ngmdb.usgs.gov/Geolex/Units/Iles_8918.html", "https://ngmdb.usgs.gov/Geolex/Units/Iles_8918.html")</f>
        <v>https://ngmdb.usgs.gov/Geolex/Units/Iles_8918.html</v>
      </c>
      <c r="M43" s="11" t="s">
        <v>123</v>
      </c>
      <c r="N43" s="11"/>
      <c r="O43" s="11"/>
      <c r="P43" s="11"/>
      <c r="Q43" s="11"/>
    </row>
    <row r="44" spans="1:17" x14ac:dyDescent="0.25">
      <c r="A44" s="8" t="s">
        <v>163</v>
      </c>
      <c r="B44" s="9" t="s">
        <v>164</v>
      </c>
      <c r="C44" s="9" t="s">
        <v>165</v>
      </c>
      <c r="D44" s="9" t="s">
        <v>165</v>
      </c>
      <c r="E44" s="9" t="s">
        <v>142</v>
      </c>
      <c r="F44" s="9" t="s">
        <v>20</v>
      </c>
      <c r="G44" s="10" t="s">
        <v>166</v>
      </c>
      <c r="H44" s="10" t="s">
        <v>167</v>
      </c>
      <c r="I44" s="10" t="s">
        <v>168</v>
      </c>
      <c r="J44" s="10" t="s">
        <v>154</v>
      </c>
      <c r="K44" s="10" t="s">
        <v>147</v>
      </c>
      <c r="L44" s="12" t="str">
        <f>HYPERLINK("https://ngmdb.usgs.gov/Geolex/Units/Cozzette_7759.html", "https://ngmdb.usgs.gov/Geolex/Units/Cozzette_7759.html")</f>
        <v>https://ngmdb.usgs.gov/Geolex/Units/Cozzette_7759.html</v>
      </c>
      <c r="M44" s="11" t="s">
        <v>123</v>
      </c>
      <c r="N44" s="11"/>
      <c r="O44" s="11"/>
      <c r="P44" s="11"/>
      <c r="Q44" s="11"/>
    </row>
    <row r="45" spans="1:17" x14ac:dyDescent="0.25">
      <c r="A45" s="8" t="s">
        <v>169</v>
      </c>
      <c r="B45" s="9"/>
      <c r="C45" s="9"/>
      <c r="D45" s="9"/>
      <c r="E45" s="9"/>
      <c r="F45" s="9"/>
      <c r="G45" s="10"/>
      <c r="H45" s="10"/>
      <c r="I45" s="10" t="s">
        <v>170</v>
      </c>
      <c r="J45" s="10" t="s">
        <v>154</v>
      </c>
      <c r="K45" s="10" t="s">
        <v>20</v>
      </c>
      <c r="L45" s="10"/>
      <c r="M45" s="11" t="s">
        <v>123</v>
      </c>
      <c r="N45" s="11"/>
      <c r="O45" s="11"/>
      <c r="P45" s="11"/>
      <c r="Q45" s="11"/>
    </row>
    <row r="46" spans="1:17" x14ac:dyDescent="0.25">
      <c r="A46" s="8" t="s">
        <v>171</v>
      </c>
      <c r="B46" s="9"/>
      <c r="C46" s="9"/>
      <c r="D46" s="9"/>
      <c r="E46" s="9"/>
      <c r="F46" s="9"/>
      <c r="G46" s="10"/>
      <c r="H46" s="10"/>
      <c r="I46" s="10" t="s">
        <v>172</v>
      </c>
      <c r="J46" s="10" t="s">
        <v>154</v>
      </c>
      <c r="K46" s="10" t="s">
        <v>20</v>
      </c>
      <c r="L46" s="10"/>
      <c r="M46" s="11" t="s">
        <v>123</v>
      </c>
      <c r="N46" s="11"/>
      <c r="O46" s="11"/>
      <c r="P46" s="11"/>
      <c r="Q46" s="11"/>
    </row>
    <row r="47" spans="1:17" x14ac:dyDescent="0.25">
      <c r="A47" s="8" t="s">
        <v>173</v>
      </c>
      <c r="B47" s="9"/>
      <c r="C47" s="9"/>
      <c r="D47" s="9"/>
      <c r="E47" s="9"/>
      <c r="F47" s="9"/>
      <c r="G47" s="10"/>
      <c r="H47" s="10"/>
      <c r="I47" s="10" t="s">
        <v>174</v>
      </c>
      <c r="J47" s="10" t="s">
        <v>154</v>
      </c>
      <c r="K47" s="10" t="s">
        <v>20</v>
      </c>
      <c r="L47" s="10"/>
      <c r="M47" s="11" t="s">
        <v>123</v>
      </c>
      <c r="N47" s="11"/>
      <c r="O47" s="11"/>
      <c r="P47" s="11"/>
      <c r="Q47" s="11"/>
    </row>
    <row r="48" spans="1:17" x14ac:dyDescent="0.25">
      <c r="A48" s="8" t="s">
        <v>175</v>
      </c>
      <c r="B48" s="9"/>
      <c r="C48" s="9"/>
      <c r="D48" s="9"/>
      <c r="E48" s="9"/>
      <c r="F48" s="9"/>
      <c r="G48" s="10"/>
      <c r="H48" s="10"/>
      <c r="I48" s="10" t="s">
        <v>176</v>
      </c>
      <c r="J48" s="10" t="s">
        <v>154</v>
      </c>
      <c r="K48" s="10" t="s">
        <v>20</v>
      </c>
      <c r="L48" s="10"/>
      <c r="M48" s="11" t="s">
        <v>123</v>
      </c>
      <c r="N48" s="11"/>
      <c r="O48" s="11"/>
      <c r="P48" s="11"/>
      <c r="Q48" s="11"/>
    </row>
    <row r="49" spans="1:17" x14ac:dyDescent="0.25">
      <c r="A49" s="8" t="s">
        <v>177</v>
      </c>
      <c r="B49" s="9"/>
      <c r="C49" s="9"/>
      <c r="D49" s="9"/>
      <c r="E49" s="9"/>
      <c r="F49" s="9"/>
      <c r="G49" s="10" t="s">
        <v>178</v>
      </c>
      <c r="H49" s="10" t="s">
        <v>179</v>
      </c>
      <c r="I49" s="10" t="s">
        <v>180</v>
      </c>
      <c r="J49" s="10" t="s">
        <v>181</v>
      </c>
      <c r="K49" s="10" t="s">
        <v>182</v>
      </c>
      <c r="L49" s="12" t="str">
        <f>HYPERLINK("https://ngmdb.usgs.gov/Geolex/Units/Mancos_9165.html", "https://ngmdb.usgs.gov/Geolex/Units/Mancos_9165.html")</f>
        <v>https://ngmdb.usgs.gov/Geolex/Units/Mancos_9165.html</v>
      </c>
      <c r="M49" s="11" t="s">
        <v>123</v>
      </c>
      <c r="N49" s="11"/>
      <c r="O49" s="11"/>
      <c r="P49" s="11"/>
      <c r="Q49" s="11"/>
    </row>
    <row r="50" spans="1:17" x14ac:dyDescent="0.25">
      <c r="A50" s="8" t="s">
        <v>183</v>
      </c>
      <c r="B50" s="9"/>
      <c r="C50" s="9"/>
      <c r="D50" s="9"/>
      <c r="E50" s="9"/>
      <c r="F50" s="9"/>
      <c r="G50" s="10"/>
      <c r="H50" s="10"/>
      <c r="I50" s="10" t="s">
        <v>184</v>
      </c>
      <c r="J50" s="10" t="s">
        <v>181</v>
      </c>
      <c r="K50" s="10" t="s">
        <v>147</v>
      </c>
      <c r="L50" s="10"/>
      <c r="M50" s="11" t="s">
        <v>123</v>
      </c>
      <c r="N50" s="11"/>
      <c r="O50" s="11"/>
      <c r="P50" s="11"/>
      <c r="Q50" s="11"/>
    </row>
    <row r="51" spans="1:17" x14ac:dyDescent="0.25">
      <c r="A51" s="8" t="s">
        <v>185</v>
      </c>
      <c r="B51" s="9"/>
      <c r="C51" s="9"/>
      <c r="D51" s="9"/>
      <c r="E51" s="9"/>
      <c r="F51" s="9"/>
      <c r="G51" s="10" t="s">
        <v>160</v>
      </c>
      <c r="H51" s="10" t="s">
        <v>161</v>
      </c>
      <c r="I51" s="10" t="s">
        <v>162</v>
      </c>
      <c r="J51" s="10" t="s">
        <v>154</v>
      </c>
      <c r="K51" s="10" t="s">
        <v>147</v>
      </c>
      <c r="L51" s="12" t="str">
        <f>HYPERLINK("https://ngmdb.usgs.gov/Geolex/Units/Iles_8918.html", "https://ngmdb.usgs.gov/Geolex/Units/Iles_8918.html")</f>
        <v>https://ngmdb.usgs.gov/Geolex/Units/Iles_8918.html</v>
      </c>
      <c r="M51" s="11" t="s">
        <v>123</v>
      </c>
      <c r="N51" s="11"/>
      <c r="O51" s="11"/>
      <c r="P51" s="11"/>
      <c r="Q51" s="11"/>
    </row>
    <row r="52" spans="1:17" x14ac:dyDescent="0.25">
      <c r="A52" s="8" t="s">
        <v>186</v>
      </c>
      <c r="B52" s="9"/>
      <c r="C52" s="9" t="s">
        <v>180</v>
      </c>
      <c r="D52" s="9" t="s">
        <v>180</v>
      </c>
      <c r="E52" s="9" t="s">
        <v>142</v>
      </c>
      <c r="F52" s="9" t="s">
        <v>20</v>
      </c>
      <c r="G52" s="10" t="s">
        <v>178</v>
      </c>
      <c r="H52" s="10" t="s">
        <v>179</v>
      </c>
      <c r="I52" s="10" t="s">
        <v>180</v>
      </c>
      <c r="J52" s="10" t="s">
        <v>181</v>
      </c>
      <c r="K52" s="10" t="s">
        <v>182</v>
      </c>
      <c r="L52" s="12" t="str">
        <f>HYPERLINK("https://ngmdb.usgs.gov/Geolex/Units/Mancos_9165.html", "https://ngmdb.usgs.gov/Geolex/Units/Mancos_9165.html")</f>
        <v>https://ngmdb.usgs.gov/Geolex/Units/Mancos_9165.html</v>
      </c>
      <c r="M52" s="11" t="s">
        <v>123</v>
      </c>
      <c r="N52" s="11"/>
      <c r="O52" s="11"/>
      <c r="P52" s="11"/>
      <c r="Q52" s="11"/>
    </row>
    <row r="53" spans="1:17" x14ac:dyDescent="0.25">
      <c r="A53" s="8" t="s">
        <v>187</v>
      </c>
      <c r="B53" s="9"/>
      <c r="C53" s="9"/>
      <c r="D53" s="9"/>
      <c r="E53" s="9"/>
      <c r="F53" s="9"/>
      <c r="G53" s="10"/>
      <c r="H53" s="10"/>
      <c r="I53" s="10" t="s">
        <v>184</v>
      </c>
      <c r="J53" s="10" t="s">
        <v>181</v>
      </c>
      <c r="K53" s="10" t="s">
        <v>147</v>
      </c>
      <c r="L53" s="10"/>
      <c r="M53" s="11" t="s">
        <v>123</v>
      </c>
      <c r="N53" s="11"/>
      <c r="O53" s="11"/>
      <c r="P53" s="11"/>
      <c r="Q53" s="11"/>
    </row>
    <row r="54" spans="1:17" x14ac:dyDescent="0.25">
      <c r="A54" s="8" t="s">
        <v>188</v>
      </c>
      <c r="B54" s="9" t="s">
        <v>189</v>
      </c>
      <c r="C54" s="9" t="s">
        <v>190</v>
      </c>
      <c r="D54" s="9" t="s">
        <v>190</v>
      </c>
      <c r="E54" s="9" t="s">
        <v>142</v>
      </c>
      <c r="F54" s="9" t="s">
        <v>20</v>
      </c>
      <c r="G54" s="10" t="s">
        <v>178</v>
      </c>
      <c r="H54" s="10" t="s">
        <v>179</v>
      </c>
      <c r="I54" s="10" t="s">
        <v>180</v>
      </c>
      <c r="J54" s="10" t="s">
        <v>181</v>
      </c>
      <c r="K54" s="10" t="s">
        <v>182</v>
      </c>
      <c r="L54" s="12" t="str">
        <f>HYPERLINK("https://ngmdb.usgs.gov/Geolex/Units/Mancos_9165.html", "https://ngmdb.usgs.gov/Geolex/Units/Mancos_9165.html")</f>
        <v>https://ngmdb.usgs.gov/Geolex/Units/Mancos_9165.html</v>
      </c>
      <c r="M54" s="11" t="s">
        <v>123</v>
      </c>
      <c r="N54" s="11"/>
      <c r="O54" s="11"/>
      <c r="P54" s="11"/>
      <c r="Q54" s="11"/>
    </row>
    <row r="55" spans="1:17" x14ac:dyDescent="0.25">
      <c r="A55" s="8" t="s">
        <v>191</v>
      </c>
      <c r="B55" s="9"/>
      <c r="C55" s="9"/>
      <c r="D55" s="9"/>
      <c r="E55" s="9"/>
      <c r="F55" s="9"/>
      <c r="G55" s="10"/>
      <c r="H55" s="10"/>
      <c r="I55" s="10" t="s">
        <v>184</v>
      </c>
      <c r="J55" s="10" t="s">
        <v>181</v>
      </c>
      <c r="K55" s="10" t="s">
        <v>147</v>
      </c>
      <c r="L55" s="10"/>
      <c r="M55" s="11" t="s">
        <v>123</v>
      </c>
      <c r="N55" s="11"/>
      <c r="O55" s="11"/>
      <c r="P55" s="11"/>
      <c r="Q55" s="11"/>
    </row>
    <row r="56" spans="1:17" x14ac:dyDescent="0.25">
      <c r="A56" s="8" t="s">
        <v>192</v>
      </c>
      <c r="B56" s="9" t="s">
        <v>193</v>
      </c>
      <c r="C56" s="9" t="s">
        <v>194</v>
      </c>
      <c r="D56" s="9" t="s">
        <v>194</v>
      </c>
      <c r="E56" s="9" t="s">
        <v>142</v>
      </c>
      <c r="F56" s="9" t="s">
        <v>20</v>
      </c>
      <c r="G56" s="10" t="s">
        <v>178</v>
      </c>
      <c r="H56" s="10" t="s">
        <v>179</v>
      </c>
      <c r="I56" s="10" t="s">
        <v>180</v>
      </c>
      <c r="J56" s="10" t="s">
        <v>181</v>
      </c>
      <c r="K56" s="10" t="s">
        <v>182</v>
      </c>
      <c r="L56" s="12" t="str">
        <f>HYPERLINK("https://ngmdb.usgs.gov/Geolex/Units/Mancos_9165.html", "https://ngmdb.usgs.gov/Geolex/Units/Mancos_9165.html")</f>
        <v>https://ngmdb.usgs.gov/Geolex/Units/Mancos_9165.html</v>
      </c>
      <c r="M56" s="11" t="s">
        <v>123</v>
      </c>
      <c r="N56" s="11"/>
      <c r="O56" s="11"/>
      <c r="P56" s="11"/>
      <c r="Q56" s="11"/>
    </row>
    <row r="57" spans="1:17" x14ac:dyDescent="0.25">
      <c r="A57" s="8" t="s">
        <v>195</v>
      </c>
      <c r="B57" s="9"/>
      <c r="C57" s="9"/>
      <c r="D57" s="9"/>
      <c r="E57" s="9"/>
      <c r="F57" s="9"/>
      <c r="G57" s="10"/>
      <c r="H57" s="10"/>
      <c r="I57" s="10" t="s">
        <v>184</v>
      </c>
      <c r="J57" s="10" t="s">
        <v>181</v>
      </c>
      <c r="K57" s="10" t="s">
        <v>147</v>
      </c>
      <c r="L57" s="10"/>
      <c r="M57" s="11" t="s">
        <v>123</v>
      </c>
      <c r="N57" s="11"/>
      <c r="O57" s="11"/>
      <c r="P57" s="11"/>
      <c r="Q57" s="11"/>
    </row>
    <row r="58" spans="1:17" x14ac:dyDescent="0.25">
      <c r="A58" s="8" t="s">
        <v>196</v>
      </c>
      <c r="B58" s="9" t="s">
        <v>197</v>
      </c>
      <c r="C58" s="9" t="s">
        <v>198</v>
      </c>
      <c r="D58" s="9" t="s">
        <v>198</v>
      </c>
      <c r="E58" s="9" t="s">
        <v>199</v>
      </c>
      <c r="F58" s="9" t="s">
        <v>20</v>
      </c>
      <c r="G58" s="10" t="s">
        <v>200</v>
      </c>
      <c r="H58" s="10" t="s">
        <v>201</v>
      </c>
      <c r="I58" s="10" t="s">
        <v>202</v>
      </c>
      <c r="J58" s="10" t="s">
        <v>203</v>
      </c>
      <c r="K58" s="10" t="s">
        <v>204</v>
      </c>
      <c r="L58" s="12" t="str">
        <f>HYPERLINK("https://ngmdb.usgs.gov/Geolex/Units/Dakota_7833.html", "https://ngmdb.usgs.gov/Geolex/Units/Dakota_7833.html")</f>
        <v>https://ngmdb.usgs.gov/Geolex/Units/Dakota_7833.html</v>
      </c>
      <c r="M58" s="11" t="s">
        <v>123</v>
      </c>
      <c r="N58" s="11"/>
      <c r="O58" s="11"/>
      <c r="P58" s="11"/>
      <c r="Q58" s="11"/>
    </row>
    <row r="59" spans="1:17" x14ac:dyDescent="0.25">
      <c r="A59" s="8" t="s">
        <v>205</v>
      </c>
      <c r="B59" s="9"/>
      <c r="C59" s="9"/>
      <c r="D59" s="9"/>
      <c r="E59" s="9"/>
      <c r="F59" s="9"/>
      <c r="G59" s="10"/>
      <c r="H59" s="10"/>
      <c r="I59" s="10" t="s">
        <v>206</v>
      </c>
      <c r="J59" s="10" t="s">
        <v>203</v>
      </c>
      <c r="K59" s="10" t="s">
        <v>207</v>
      </c>
      <c r="L59" s="10"/>
      <c r="M59" s="11" t="s">
        <v>21</v>
      </c>
      <c r="N59" s="11"/>
      <c r="O59" s="11"/>
      <c r="P59" s="11"/>
      <c r="Q59" s="11"/>
    </row>
    <row r="60" spans="1:17" x14ac:dyDescent="0.25">
      <c r="A60" s="8" t="s">
        <v>208</v>
      </c>
      <c r="B60" s="9"/>
      <c r="C60" s="9"/>
      <c r="D60" s="9"/>
      <c r="E60" s="9"/>
      <c r="F60" s="9"/>
      <c r="G60" s="10"/>
      <c r="H60" s="10"/>
      <c r="I60" s="10" t="s">
        <v>209</v>
      </c>
      <c r="J60" s="10" t="s">
        <v>203</v>
      </c>
      <c r="K60" s="10" t="s">
        <v>210</v>
      </c>
      <c r="L60" s="10"/>
      <c r="M60" s="11" t="s">
        <v>21</v>
      </c>
      <c r="N60" s="11"/>
      <c r="O60" s="11"/>
      <c r="P60" s="11"/>
      <c r="Q60" s="11"/>
    </row>
    <row r="61" spans="1:17" x14ac:dyDescent="0.25">
      <c r="A61" s="8" t="s">
        <v>211</v>
      </c>
      <c r="B61" s="9"/>
      <c r="C61" s="9"/>
      <c r="D61" s="9"/>
      <c r="E61" s="9"/>
      <c r="F61" s="9"/>
      <c r="G61" s="10"/>
      <c r="H61" s="10"/>
      <c r="I61" s="10" t="s">
        <v>212</v>
      </c>
      <c r="J61" s="10" t="s">
        <v>203</v>
      </c>
      <c r="K61" s="10" t="s">
        <v>213</v>
      </c>
      <c r="L61" s="10"/>
      <c r="M61" s="11" t="s">
        <v>123</v>
      </c>
      <c r="N61" s="11"/>
      <c r="O61" s="11"/>
      <c r="P61" s="11"/>
      <c r="Q61" s="11"/>
    </row>
    <row r="62" spans="1:17" x14ac:dyDescent="0.25">
      <c r="A62" s="8" t="s">
        <v>214</v>
      </c>
      <c r="B62" s="9"/>
      <c r="C62" s="9"/>
      <c r="D62" s="9"/>
      <c r="E62" s="9"/>
      <c r="F62" s="9"/>
      <c r="G62" s="10" t="s">
        <v>215</v>
      </c>
      <c r="H62" s="10" t="s">
        <v>216</v>
      </c>
      <c r="I62" s="10" t="s">
        <v>217</v>
      </c>
      <c r="J62" s="10" t="s">
        <v>218</v>
      </c>
      <c r="K62" s="10" t="s">
        <v>219</v>
      </c>
      <c r="L62" s="12" t="str">
        <f>HYPERLINK("https://ngmdb.usgs.gov/Geolex/Units/BurroCanyon_7420.html", "https://ngmdb.usgs.gov/Geolex/Units/BurroCanyon_7420.html")</f>
        <v>https://ngmdb.usgs.gov/Geolex/Units/BurroCanyon_7420.html</v>
      </c>
      <c r="M62" s="11" t="s">
        <v>123</v>
      </c>
      <c r="N62" s="11"/>
      <c r="O62" s="11"/>
      <c r="P62" s="11"/>
      <c r="Q62" s="11"/>
    </row>
    <row r="63" spans="1:17" x14ac:dyDescent="0.25">
      <c r="A63" s="8" t="s">
        <v>220</v>
      </c>
      <c r="B63" s="9" t="s">
        <v>221</v>
      </c>
      <c r="C63" s="9" t="s">
        <v>222</v>
      </c>
      <c r="D63" s="9" t="s">
        <v>222</v>
      </c>
      <c r="E63" s="9" t="s">
        <v>223</v>
      </c>
      <c r="F63" s="9" t="s">
        <v>20</v>
      </c>
      <c r="G63" s="10"/>
      <c r="H63" s="10"/>
      <c r="I63" s="10"/>
      <c r="J63" s="10"/>
      <c r="K63" s="10"/>
      <c r="L63" s="10"/>
      <c r="M63" s="11" t="s">
        <v>21</v>
      </c>
      <c r="N63" s="11"/>
      <c r="O63" s="11"/>
      <c r="P63" s="11"/>
      <c r="Q63" s="11"/>
    </row>
    <row r="64" spans="1:17" x14ac:dyDescent="0.25">
      <c r="A64" s="8" t="s">
        <v>224</v>
      </c>
      <c r="B64" s="9" t="s">
        <v>225</v>
      </c>
      <c r="C64" s="9" t="s">
        <v>226</v>
      </c>
      <c r="D64" s="9" t="s">
        <v>226</v>
      </c>
      <c r="E64" s="9" t="s">
        <v>227</v>
      </c>
      <c r="F64" s="9" t="s">
        <v>20</v>
      </c>
      <c r="G64" s="10" t="s">
        <v>228</v>
      </c>
      <c r="H64" s="10" t="s">
        <v>229</v>
      </c>
      <c r="I64" s="10" t="s">
        <v>229</v>
      </c>
      <c r="J64" s="10" t="s">
        <v>230</v>
      </c>
      <c r="K64" s="10"/>
      <c r="L64" s="12" t="str">
        <f>HYPERLINK("https://ngmdb.usgs.gov/Geolex/Units/Precambrian_11880.html", "https://ngmdb.usgs.gov/Geolex/Units/Precambrian_11880.html")</f>
        <v>https://ngmdb.usgs.gov/Geolex/Units/Precambrian_11880.html</v>
      </c>
      <c r="M64" s="11" t="s">
        <v>21</v>
      </c>
      <c r="N64" s="11"/>
      <c r="O64" s="11"/>
      <c r="P64" s="11"/>
      <c r="Q64" s="11"/>
    </row>
    <row r="65" spans="1:17" x14ac:dyDescent="0.25">
      <c r="A65" s="8" t="s">
        <v>231</v>
      </c>
      <c r="B65" s="9" t="s">
        <v>232</v>
      </c>
      <c r="C65" s="9" t="s">
        <v>232</v>
      </c>
      <c r="D65" s="9" t="s">
        <v>232</v>
      </c>
      <c r="E65" s="9" t="s">
        <v>77</v>
      </c>
      <c r="F65" s="9" t="s">
        <v>20</v>
      </c>
      <c r="G65" s="10"/>
      <c r="H65" s="10"/>
      <c r="I65" s="10"/>
      <c r="J65" s="10"/>
      <c r="K65" s="10"/>
      <c r="L65" s="10"/>
      <c r="M65" s="11" t="s">
        <v>21</v>
      </c>
      <c r="N65" s="11"/>
      <c r="O65" s="11"/>
      <c r="P65" s="11"/>
      <c r="Q65" s="11"/>
    </row>
  </sheetData>
  <mergeCells count="3">
    <mergeCell ref="A4:F4"/>
    <mergeCell ref="G4:L4"/>
    <mergeCell ref="M4:Q4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Caitlin Bernier</cp:lastModifiedBy>
  <dcterms:created xsi:type="dcterms:W3CDTF">2024-06-11T18:12:40Z</dcterms:created>
  <dcterms:modified xsi:type="dcterms:W3CDTF">2024-07-29T14:40:15Z</dcterms:modified>
</cp:coreProperties>
</file>